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67" i="1" l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<sst xmlns="http://schemas.openxmlformats.org/spreadsheetml/2006/main" count="172" uniqueCount="128">
  <si>
    <t>Выход</t>
  </si>
  <si>
    <t>Цена</t>
  </si>
  <si>
    <t>Наименование блюд</t>
  </si>
  <si>
    <t>№ п/п</t>
  </si>
  <si>
    <t>Приятного аппетита!</t>
  </si>
  <si>
    <t>Директор образовательного учреждения</t>
  </si>
  <si>
    <t>УТВЕРЖДАЮ:</t>
  </si>
  <si>
    <t>___________________________________</t>
  </si>
  <si>
    <t>школы</t>
  </si>
  <si>
    <t>Бантик из слоеного теста</t>
  </si>
  <si>
    <t>50</t>
  </si>
  <si>
    <t>13,57</t>
  </si>
  <si>
    <t>Булочка слоеная с яблоками</t>
  </si>
  <si>
    <t>65</t>
  </si>
  <si>
    <t>17,38</t>
  </si>
  <si>
    <t>Пирожки слоеные с картофелем и луком*</t>
  </si>
  <si>
    <t>60</t>
  </si>
  <si>
    <t>14,73</t>
  </si>
  <si>
    <t>Пирожки слоеные с капустой</t>
  </si>
  <si>
    <t>16,84</t>
  </si>
  <si>
    <t>Пирожки слоеные с творогом</t>
  </si>
  <si>
    <t>21,47</t>
  </si>
  <si>
    <t>Слойка "Переменка"</t>
  </si>
  <si>
    <t>Манник</t>
  </si>
  <si>
    <t>100</t>
  </si>
  <si>
    <t>14,69</t>
  </si>
  <si>
    <t>Крендель в сахаре</t>
  </si>
  <si>
    <t>20,56</t>
  </si>
  <si>
    <t>Коржик молочный</t>
  </si>
  <si>
    <t>75</t>
  </si>
  <si>
    <t>11,86</t>
  </si>
  <si>
    <t>Пирожок печенный с рисом и филе цыпленка</t>
  </si>
  <si>
    <t>17,95</t>
  </si>
  <si>
    <t>Пирожок печенный с рисом мясом</t>
  </si>
  <si>
    <t>27,03</t>
  </si>
  <si>
    <t>95</t>
  </si>
  <si>
    <t>41,46</t>
  </si>
  <si>
    <t xml:space="preserve">Сочни с творогом </t>
  </si>
  <si>
    <t>29,09</t>
  </si>
  <si>
    <t>Сырная лепешка на слоеном тесте</t>
  </si>
  <si>
    <t>23,64</t>
  </si>
  <si>
    <t>Булочка Ромашка</t>
  </si>
  <si>
    <t>85</t>
  </si>
  <si>
    <t>13,72</t>
  </si>
  <si>
    <t>Пицца на слоеном тесте с курицей, сыром и соленым огурцом</t>
  </si>
  <si>
    <t>90</t>
  </si>
  <si>
    <t>37,00</t>
  </si>
  <si>
    <t>Бургер</t>
  </si>
  <si>
    <t>22,65</t>
  </si>
  <si>
    <t>Рогалик с повидлом</t>
  </si>
  <si>
    <t>Кекс "Майский"</t>
  </si>
  <si>
    <t>18,73</t>
  </si>
  <si>
    <t>Киш (курица, огурец, помидор)</t>
  </si>
  <si>
    <t>28,79</t>
  </si>
  <si>
    <t>Киш (рыба, рис, помидор, лук)</t>
  </si>
  <si>
    <t>29,37</t>
  </si>
  <si>
    <t>Пирожки печеные с яблоками</t>
  </si>
  <si>
    <t>8,00</t>
  </si>
  <si>
    <t>Творожный чиз-кейк 75 г</t>
  </si>
  <si>
    <t>26,39</t>
  </si>
  <si>
    <t>Хачапури с сыром</t>
  </si>
  <si>
    <t>35,30</t>
  </si>
  <si>
    <t>Шоколадные язычки</t>
  </si>
  <si>
    <t>18,11</t>
  </si>
  <si>
    <t>Ягодно - творожный чиз-кейк 75 г</t>
  </si>
  <si>
    <t>27,64</t>
  </si>
  <si>
    <t>Ягодно-творожный чиз-кейк</t>
  </si>
  <si>
    <t>18,26</t>
  </si>
  <si>
    <t>Булочка Шоколадная</t>
  </si>
  <si>
    <t>55</t>
  </si>
  <si>
    <t>10,83</t>
  </si>
  <si>
    <t>Маффин с фруктовой глазурью</t>
  </si>
  <si>
    <t>70</t>
  </si>
  <si>
    <t>22,04</t>
  </si>
  <si>
    <t>Маффин шоколадный</t>
  </si>
  <si>
    <t>80</t>
  </si>
  <si>
    <t>19,39</t>
  </si>
  <si>
    <t>Пончик с фруктовой глазурью</t>
  </si>
  <si>
    <t>Круассан с повидлом</t>
  </si>
  <si>
    <t>15,63</t>
  </si>
  <si>
    <t>ИТОГО:</t>
  </si>
  <si>
    <t>738,08</t>
  </si>
  <si>
    <t>Завтрак 86,00</t>
  </si>
  <si>
    <t>Булочка Дорожная</t>
  </si>
  <si>
    <t>16,26</t>
  </si>
  <si>
    <t>Булочка домашняя</t>
  </si>
  <si>
    <t>8,31</t>
  </si>
  <si>
    <t>Булочка с изюмом</t>
  </si>
  <si>
    <t>12,46</t>
  </si>
  <si>
    <t>Булочка с маком</t>
  </si>
  <si>
    <t>30,91</t>
  </si>
  <si>
    <t>Булочка творожная</t>
  </si>
  <si>
    <t>9,98</t>
  </si>
  <si>
    <t>Ватрушка "Лакомка"</t>
  </si>
  <si>
    <t>25,15</t>
  </si>
  <si>
    <t>Ватрушка с повидлом</t>
  </si>
  <si>
    <t>8,22</t>
  </si>
  <si>
    <t>Ватрушка с творогом</t>
  </si>
  <si>
    <t>16,47</t>
  </si>
  <si>
    <t>9,97</t>
  </si>
  <si>
    <t>Шаньга Наливная Аппетитная (со сметаной)</t>
  </si>
  <si>
    <t>15,76</t>
  </si>
  <si>
    <t>Сметанник</t>
  </si>
  <si>
    <t>26,22</t>
  </si>
  <si>
    <t>Турбинка песочная</t>
  </si>
  <si>
    <t>25,90</t>
  </si>
  <si>
    <t>Шаньга с картофелем*</t>
  </si>
  <si>
    <t>11,03</t>
  </si>
  <si>
    <t>Гребешок с повидлом</t>
  </si>
  <si>
    <t>12,40</t>
  </si>
  <si>
    <t>Пирожки с картофелем*</t>
  </si>
  <si>
    <t>7,13</t>
  </si>
  <si>
    <t>Расстегай с рыбой по домашнему(филе минтая)</t>
  </si>
  <si>
    <t>30,99</t>
  </si>
  <si>
    <t>Расстегай с рыбой по домашнему(филе горбуши)</t>
  </si>
  <si>
    <t>36,54</t>
  </si>
  <si>
    <t>Пицца (филе куриное, яйцо, сыр, огурцы сол, томатн паста)</t>
  </si>
  <si>
    <t>34,90</t>
  </si>
  <si>
    <t>Пряник Березка</t>
  </si>
  <si>
    <t>13,88</t>
  </si>
  <si>
    <t>Булочка Венская</t>
  </si>
  <si>
    <t>32,99</t>
  </si>
  <si>
    <t>сентябрь 2021 г</t>
  </si>
  <si>
    <t xml:space="preserve">Самса с курицей </t>
  </si>
  <si>
    <t>ООО "Резерв ШП"</t>
  </si>
  <si>
    <t xml:space="preserve">Ватрушка со сметаной </t>
  </si>
  <si>
    <t xml:space="preserve">М Е Н Ю   БУФЕТА </t>
  </si>
  <si>
    <t>МУЧНЫЕ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</si>
</sst>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0"/>
  <sheetViews>
    <sheetView tabSelected="1" view="pageLayout" zoomScaleNormal="100" workbookViewId="0">
      <selection activeCell="M7" sqref="M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124</v>
      </c>
      <c r="C1" s="6"/>
      <c r="G1" t="s">
        <v>6</v>
      </c>
      <c r="I1" s="7"/>
    </row>
    <row r="2" spans="1:13" x14ac:dyDescent="0.2">
      <c r="C2" s="4"/>
      <c r="G2" t="s">
        <v>5</v>
      </c>
    </row>
    <row r="3" spans="1:13" x14ac:dyDescent="0.2">
      <c r="G3" t="s">
        <v>7</v>
      </c>
    </row>
    <row r="4" spans="1:13" ht="23.25" x14ac:dyDescent="0.45">
      <c r="A4" s="13" t="s">
        <v>126</v>
      </c>
      <c r="B4" s="13"/>
      <c r="C4" s="13"/>
      <c r="D4" s="13"/>
      <c r="E4" s="13"/>
      <c r="F4" s="13"/>
      <c r="G4" s="13"/>
      <c r="H4" s="13"/>
      <c r="I4" s="13"/>
      <c r="J4" s="13"/>
    </row>
    <row r="5" spans="1:13" ht="15" x14ac:dyDescent="0.25">
      <c r="A5" s="14" t="s">
        <v>127</v>
      </c>
      <c r="B5" s="14"/>
      <c r="C5" s="14"/>
      <c r="D5" s="14"/>
      <c r="E5" s="14"/>
      <c r="F5" s="14"/>
      <c r="G5" s="14"/>
      <c r="H5" s="14"/>
      <c r="I5" s="14"/>
      <c r="J5" s="14"/>
    </row>
    <row r="6" spans="1:13" x14ac:dyDescent="0.2">
      <c r="A6" s="11"/>
      <c r="B6" s="11"/>
      <c r="C6" s="11"/>
      <c r="D6" s="11"/>
      <c r="E6" s="11"/>
      <c r="F6" s="11" t="s">
        <v>122</v>
      </c>
      <c r="G6" s="11"/>
      <c r="H6" s="11"/>
      <c r="I6" s="11"/>
      <c r="J6" s="11"/>
    </row>
    <row r="7" spans="1:13" ht="15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</row>
    <row r="8" spans="1:13" ht="5.25" customHeight="1" x14ac:dyDescent="0.2">
      <c r="B8" t="s">
        <v>8</v>
      </c>
    </row>
    <row r="9" spans="1:13" ht="4.5" customHeight="1" x14ac:dyDescent="0.2"/>
    <row r="10" spans="1:13" s="3" customFormat="1" x14ac:dyDescent="0.2">
      <c r="A10" s="12" t="s">
        <v>3</v>
      </c>
      <c r="B10" s="15" t="s">
        <v>2</v>
      </c>
      <c r="C10" s="16"/>
      <c r="D10" s="16"/>
      <c r="E10" s="16"/>
      <c r="F10" s="16"/>
      <c r="G10" s="16"/>
      <c r="H10" s="16"/>
      <c r="I10" s="26" t="s">
        <v>0</v>
      </c>
      <c r="J10" s="5" t="s">
        <v>1</v>
      </c>
      <c r="K10" s="1"/>
      <c r="L10" s="2"/>
      <c r="M10" s="2"/>
    </row>
    <row r="11" spans="1:13" x14ac:dyDescent="0.2">
      <c r="A11" s="17"/>
      <c r="B11" s="19"/>
      <c r="C11" s="3"/>
      <c r="D11" s="3"/>
      <c r="E11" s="3"/>
      <c r="F11" s="3"/>
      <c r="G11" s="3"/>
      <c r="H11" s="3"/>
      <c r="I11" s="22"/>
      <c r="J11" s="24"/>
    </row>
    <row r="12" spans="1:13" x14ac:dyDescent="0.2">
      <c r="A12" s="17"/>
      <c r="B12" s="19"/>
      <c r="C12" s="3"/>
      <c r="D12" s="3"/>
      <c r="E12" s="3"/>
      <c r="F12" s="3"/>
      <c r="G12" s="3"/>
      <c r="H12" s="3"/>
      <c r="I12" s="22"/>
      <c r="J12" s="24"/>
    </row>
    <row r="13" spans="1:13" x14ac:dyDescent="0.2">
      <c r="A13" s="17" t="str">
        <f>"35/1"</f>
        <v>35/1</v>
      </c>
      <c r="B13" s="19" t="s">
        <v>9</v>
      </c>
      <c r="C13" s="3"/>
      <c r="D13" s="3"/>
      <c r="E13" s="3"/>
      <c r="F13" s="3"/>
      <c r="G13" s="3"/>
      <c r="H13" s="3"/>
      <c r="I13" s="22" t="s">
        <v>10</v>
      </c>
      <c r="J13" s="24" t="s">
        <v>11</v>
      </c>
    </row>
    <row r="14" spans="1:13" x14ac:dyDescent="0.2">
      <c r="A14" s="17" t="str">
        <f>"35/2"</f>
        <v>35/2</v>
      </c>
      <c r="B14" s="19" t="s">
        <v>12</v>
      </c>
      <c r="C14" s="3"/>
      <c r="D14" s="3"/>
      <c r="E14" s="3"/>
      <c r="F14" s="3"/>
      <c r="G14" s="3"/>
      <c r="H14" s="3"/>
      <c r="I14" s="22" t="s">
        <v>13</v>
      </c>
      <c r="J14" s="24" t="s">
        <v>14</v>
      </c>
    </row>
    <row r="15" spans="1:13" x14ac:dyDescent="0.2">
      <c r="A15" s="17" t="str">
        <f>"35/3"</f>
        <v>35/3</v>
      </c>
      <c r="B15" s="19" t="s">
        <v>15</v>
      </c>
      <c r="C15" s="3"/>
      <c r="D15" s="3"/>
      <c r="E15" s="3"/>
      <c r="F15" s="3"/>
      <c r="G15" s="3"/>
      <c r="H15" s="3"/>
      <c r="I15" s="22" t="s">
        <v>16</v>
      </c>
      <c r="J15" s="24" t="s">
        <v>17</v>
      </c>
    </row>
    <row r="16" spans="1:13" x14ac:dyDescent="0.2">
      <c r="A16" s="17" t="str">
        <f>"35/4"</f>
        <v>35/4</v>
      </c>
      <c r="B16" s="19" t="s">
        <v>18</v>
      </c>
      <c r="C16" s="3"/>
      <c r="D16" s="3"/>
      <c r="E16" s="3"/>
      <c r="F16" s="3"/>
      <c r="G16" s="3"/>
      <c r="H16" s="3"/>
      <c r="I16" s="22" t="s">
        <v>16</v>
      </c>
      <c r="J16" s="24" t="s">
        <v>19</v>
      </c>
    </row>
    <row r="17" spans="1:10" x14ac:dyDescent="0.2">
      <c r="A17" s="17" t="str">
        <f>"35/5"</f>
        <v>35/5</v>
      </c>
      <c r="B17" s="19" t="s">
        <v>20</v>
      </c>
      <c r="C17" s="3"/>
      <c r="D17" s="3"/>
      <c r="E17" s="3"/>
      <c r="F17" s="3"/>
      <c r="G17" s="3"/>
      <c r="H17" s="3"/>
      <c r="I17" s="22" t="s">
        <v>16</v>
      </c>
      <c r="J17" s="24" t="s">
        <v>21</v>
      </c>
    </row>
    <row r="18" spans="1:10" x14ac:dyDescent="0.2">
      <c r="A18" s="17" t="str">
        <f>"35/6"</f>
        <v>35/6</v>
      </c>
      <c r="B18" s="19" t="s">
        <v>22</v>
      </c>
      <c r="C18" s="3"/>
      <c r="D18" s="3"/>
      <c r="E18" s="3"/>
      <c r="F18" s="3"/>
      <c r="G18" s="3"/>
      <c r="H18" s="3"/>
      <c r="I18" s="22" t="s">
        <v>10</v>
      </c>
      <c r="J18" s="24" t="s">
        <v>11</v>
      </c>
    </row>
    <row r="19" spans="1:10" x14ac:dyDescent="0.2">
      <c r="A19" s="17" t="str">
        <f>"35/7"</f>
        <v>35/7</v>
      </c>
      <c r="B19" s="19" t="s">
        <v>23</v>
      </c>
      <c r="C19" s="3"/>
      <c r="D19" s="3"/>
      <c r="E19" s="3"/>
      <c r="F19" s="3"/>
      <c r="G19" s="3"/>
      <c r="H19" s="3"/>
      <c r="I19" s="22" t="s">
        <v>24</v>
      </c>
      <c r="J19" s="24" t="s">
        <v>25</v>
      </c>
    </row>
    <row r="20" spans="1:10" x14ac:dyDescent="0.2">
      <c r="A20" s="17" t="str">
        <f>"35/8"</f>
        <v>35/8</v>
      </c>
      <c r="B20" s="19" t="s">
        <v>26</v>
      </c>
      <c r="C20" s="3"/>
      <c r="D20" s="3"/>
      <c r="E20" s="3"/>
      <c r="F20" s="3"/>
      <c r="G20" s="3"/>
      <c r="H20" s="3"/>
      <c r="I20" s="22" t="s">
        <v>24</v>
      </c>
      <c r="J20" s="24" t="s">
        <v>27</v>
      </c>
    </row>
    <row r="21" spans="1:10" x14ac:dyDescent="0.2">
      <c r="A21" s="17" t="str">
        <f>"35/9"</f>
        <v>35/9</v>
      </c>
      <c r="B21" s="19" t="s">
        <v>28</v>
      </c>
      <c r="C21" s="3"/>
      <c r="D21" s="3"/>
      <c r="E21" s="3"/>
      <c r="F21" s="3"/>
      <c r="G21" s="3"/>
      <c r="H21" s="3"/>
      <c r="I21" s="22" t="s">
        <v>29</v>
      </c>
      <c r="J21" s="24" t="s">
        <v>30</v>
      </c>
    </row>
    <row r="22" spans="1:10" x14ac:dyDescent="0.2">
      <c r="A22" s="17" t="str">
        <f>"35/10"</f>
        <v>35/10</v>
      </c>
      <c r="B22" s="19" t="s">
        <v>31</v>
      </c>
      <c r="C22" s="3"/>
      <c r="D22" s="3"/>
      <c r="E22" s="3"/>
      <c r="F22" s="3"/>
      <c r="G22" s="3"/>
      <c r="H22" s="3"/>
      <c r="I22" s="22" t="s">
        <v>29</v>
      </c>
      <c r="J22" s="24" t="s">
        <v>32</v>
      </c>
    </row>
    <row r="23" spans="1:10" x14ac:dyDescent="0.2">
      <c r="A23" s="17" t="str">
        <f>"35/11"</f>
        <v>35/11</v>
      </c>
      <c r="B23" s="19" t="s">
        <v>33</v>
      </c>
      <c r="C23" s="3"/>
      <c r="D23" s="3"/>
      <c r="E23" s="3"/>
      <c r="F23" s="3"/>
      <c r="G23" s="3"/>
      <c r="H23" s="3"/>
      <c r="I23" s="22" t="s">
        <v>29</v>
      </c>
      <c r="J23" s="24" t="s">
        <v>34</v>
      </c>
    </row>
    <row r="24" spans="1:10" x14ac:dyDescent="0.2">
      <c r="A24" s="17" t="str">
        <f>"35/12"</f>
        <v>35/12</v>
      </c>
      <c r="B24" s="19" t="s">
        <v>123</v>
      </c>
      <c r="C24" s="3"/>
      <c r="D24" s="3"/>
      <c r="E24" s="3"/>
      <c r="F24" s="3"/>
      <c r="G24" s="3"/>
      <c r="H24" s="3"/>
      <c r="I24" s="22" t="s">
        <v>35</v>
      </c>
      <c r="J24" s="24" t="s">
        <v>36</v>
      </c>
    </row>
    <row r="25" spans="1:10" x14ac:dyDescent="0.2">
      <c r="A25" s="17" t="str">
        <f>"35/13"</f>
        <v>35/13</v>
      </c>
      <c r="B25" s="19" t="s">
        <v>37</v>
      </c>
      <c r="C25" s="3"/>
      <c r="D25" s="3"/>
      <c r="E25" s="3"/>
      <c r="F25" s="3"/>
      <c r="G25" s="3"/>
      <c r="H25" s="3"/>
      <c r="I25" s="22" t="s">
        <v>24</v>
      </c>
      <c r="J25" s="24" t="s">
        <v>38</v>
      </c>
    </row>
    <row r="26" spans="1:10" x14ac:dyDescent="0.2">
      <c r="A26" s="17" t="str">
        <f>"35/14"</f>
        <v>35/14</v>
      </c>
      <c r="B26" s="19" t="s">
        <v>39</v>
      </c>
      <c r="C26" s="3"/>
      <c r="D26" s="3"/>
      <c r="E26" s="3"/>
      <c r="F26" s="3"/>
      <c r="G26" s="3"/>
      <c r="H26" s="3"/>
      <c r="I26" s="22" t="s">
        <v>16</v>
      </c>
      <c r="J26" s="24" t="s">
        <v>40</v>
      </c>
    </row>
    <row r="27" spans="1:10" x14ac:dyDescent="0.2">
      <c r="A27" s="17" t="str">
        <f>"35/15"</f>
        <v>35/15</v>
      </c>
      <c r="B27" s="19" t="s">
        <v>41</v>
      </c>
      <c r="C27" s="3"/>
      <c r="D27" s="3"/>
      <c r="E27" s="3"/>
      <c r="F27" s="3"/>
      <c r="G27" s="3"/>
      <c r="H27" s="3"/>
      <c r="I27" s="22" t="s">
        <v>42</v>
      </c>
      <c r="J27" s="24" t="s">
        <v>43</v>
      </c>
    </row>
    <row r="28" spans="1:10" x14ac:dyDescent="0.2">
      <c r="A28" s="17" t="str">
        <f>"35/16"</f>
        <v>35/16</v>
      </c>
      <c r="B28" s="19" t="s">
        <v>44</v>
      </c>
      <c r="C28" s="3"/>
      <c r="D28" s="3"/>
      <c r="E28" s="3"/>
      <c r="F28" s="3"/>
      <c r="G28" s="3"/>
      <c r="H28" s="3"/>
      <c r="I28" s="22" t="s">
        <v>45</v>
      </c>
      <c r="J28" s="24" t="s">
        <v>46</v>
      </c>
    </row>
    <row r="29" spans="1:10" x14ac:dyDescent="0.2">
      <c r="A29" s="17" t="str">
        <f>"35/18"</f>
        <v>35/18</v>
      </c>
      <c r="B29" s="19" t="s">
        <v>47</v>
      </c>
      <c r="C29" s="3"/>
      <c r="D29" s="3"/>
      <c r="E29" s="3"/>
      <c r="F29" s="3"/>
      <c r="G29" s="3"/>
      <c r="H29" s="3"/>
      <c r="I29" s="22" t="s">
        <v>24</v>
      </c>
      <c r="J29" s="24" t="s">
        <v>48</v>
      </c>
    </row>
    <row r="30" spans="1:10" x14ac:dyDescent="0.2">
      <c r="A30" s="17" t="str">
        <f>"35/19"</f>
        <v>35/19</v>
      </c>
      <c r="B30" s="19" t="s">
        <v>49</v>
      </c>
      <c r="C30" s="3"/>
      <c r="D30" s="3"/>
      <c r="E30" s="3"/>
      <c r="F30" s="3"/>
      <c r="G30" s="3"/>
      <c r="H30" s="3"/>
      <c r="I30" s="22" t="s">
        <v>24</v>
      </c>
      <c r="J30" s="24" t="s">
        <v>30</v>
      </c>
    </row>
    <row r="31" spans="1:10" x14ac:dyDescent="0.2">
      <c r="A31" s="17" t="str">
        <f>"35/20"</f>
        <v>35/20</v>
      </c>
      <c r="B31" s="19" t="s">
        <v>50</v>
      </c>
      <c r="C31" s="3"/>
      <c r="D31" s="3"/>
      <c r="E31" s="3"/>
      <c r="F31" s="3"/>
      <c r="G31" s="3"/>
      <c r="H31" s="3"/>
      <c r="I31" s="22" t="s">
        <v>24</v>
      </c>
      <c r="J31" s="24" t="s">
        <v>51</v>
      </c>
    </row>
    <row r="32" spans="1:10" x14ac:dyDescent="0.2">
      <c r="A32" s="17" t="str">
        <f>"35/22"</f>
        <v>35/22</v>
      </c>
      <c r="B32" s="19" t="s">
        <v>52</v>
      </c>
      <c r="C32" s="3"/>
      <c r="D32" s="3"/>
      <c r="E32" s="3"/>
      <c r="F32" s="3"/>
      <c r="G32" s="3"/>
      <c r="H32" s="3"/>
      <c r="I32" s="22" t="s">
        <v>29</v>
      </c>
      <c r="J32" s="24" t="s">
        <v>53</v>
      </c>
    </row>
    <row r="33" spans="1:10" x14ac:dyDescent="0.2">
      <c r="A33" s="17" t="str">
        <f>"35/23"</f>
        <v>35/23</v>
      </c>
      <c r="B33" s="19" t="s">
        <v>54</v>
      </c>
      <c r="C33" s="3"/>
      <c r="D33" s="3"/>
      <c r="E33" s="3"/>
      <c r="F33" s="3"/>
      <c r="G33" s="3"/>
      <c r="H33" s="3"/>
      <c r="I33" s="22" t="s">
        <v>29</v>
      </c>
      <c r="J33" s="24" t="s">
        <v>55</v>
      </c>
    </row>
    <row r="34" spans="1:10" x14ac:dyDescent="0.2">
      <c r="A34" s="17" t="str">
        <f>"35/24"</f>
        <v>35/24</v>
      </c>
      <c r="B34" s="19" t="s">
        <v>56</v>
      </c>
      <c r="C34" s="3"/>
      <c r="D34" s="3"/>
      <c r="E34" s="3"/>
      <c r="F34" s="3"/>
      <c r="G34" s="3"/>
      <c r="H34" s="3"/>
      <c r="I34" s="22" t="s">
        <v>29</v>
      </c>
      <c r="J34" s="24" t="s">
        <v>57</v>
      </c>
    </row>
    <row r="35" spans="1:10" x14ac:dyDescent="0.2">
      <c r="A35" s="17" t="str">
        <f>"35/25"</f>
        <v>35/25</v>
      </c>
      <c r="B35" s="19" t="s">
        <v>58</v>
      </c>
      <c r="C35" s="3"/>
      <c r="D35" s="3"/>
      <c r="E35" s="3"/>
      <c r="F35" s="3"/>
      <c r="G35" s="3"/>
      <c r="H35" s="3"/>
      <c r="I35" s="22" t="s">
        <v>29</v>
      </c>
      <c r="J35" s="24" t="s">
        <v>59</v>
      </c>
    </row>
    <row r="36" spans="1:10" x14ac:dyDescent="0.2">
      <c r="A36" s="17" t="str">
        <f>"35/26"</f>
        <v>35/26</v>
      </c>
      <c r="B36" s="19" t="s">
        <v>60</v>
      </c>
      <c r="C36" s="3"/>
      <c r="D36" s="3"/>
      <c r="E36" s="3"/>
      <c r="F36" s="3"/>
      <c r="G36" s="3"/>
      <c r="H36" s="3"/>
      <c r="I36" s="22" t="s">
        <v>29</v>
      </c>
      <c r="J36" s="24" t="s">
        <v>61</v>
      </c>
    </row>
    <row r="37" spans="1:10" x14ac:dyDescent="0.2">
      <c r="A37" s="17" t="str">
        <f>"35/27"</f>
        <v>35/27</v>
      </c>
      <c r="B37" s="19" t="s">
        <v>62</v>
      </c>
      <c r="C37" s="3"/>
      <c r="D37" s="3"/>
      <c r="E37" s="3"/>
      <c r="F37" s="3"/>
      <c r="G37" s="3"/>
      <c r="H37" s="3"/>
      <c r="I37" s="22" t="s">
        <v>10</v>
      </c>
      <c r="J37" s="24" t="s">
        <v>63</v>
      </c>
    </row>
    <row r="38" spans="1:10" x14ac:dyDescent="0.2">
      <c r="A38" s="17" t="str">
        <f>"35/28"</f>
        <v>35/28</v>
      </c>
      <c r="B38" s="19" t="s">
        <v>64</v>
      </c>
      <c r="C38" s="3"/>
      <c r="D38" s="3"/>
      <c r="E38" s="3"/>
      <c r="F38" s="3"/>
      <c r="G38" s="3"/>
      <c r="H38" s="3"/>
      <c r="I38" s="22" t="s">
        <v>29</v>
      </c>
      <c r="J38" s="24" t="s">
        <v>65</v>
      </c>
    </row>
    <row r="39" spans="1:10" x14ac:dyDescent="0.2">
      <c r="A39" s="17" t="str">
        <f>"35/29"</f>
        <v>35/29</v>
      </c>
      <c r="B39" s="19" t="s">
        <v>66</v>
      </c>
      <c r="C39" s="3"/>
      <c r="D39" s="3"/>
      <c r="E39" s="3"/>
      <c r="F39" s="3"/>
      <c r="G39" s="3"/>
      <c r="H39" s="3"/>
      <c r="I39" s="22" t="s">
        <v>10</v>
      </c>
      <c r="J39" s="24" t="s">
        <v>67</v>
      </c>
    </row>
    <row r="40" spans="1:10" x14ac:dyDescent="0.2">
      <c r="A40" s="17" t="str">
        <f>"35/30"</f>
        <v>35/30</v>
      </c>
      <c r="B40" s="19" t="s">
        <v>68</v>
      </c>
      <c r="C40" s="3"/>
      <c r="D40" s="3"/>
      <c r="E40" s="3"/>
      <c r="F40" s="3"/>
      <c r="G40" s="3"/>
      <c r="H40" s="3"/>
      <c r="I40" s="22" t="s">
        <v>69</v>
      </c>
      <c r="J40" s="24" t="s">
        <v>70</v>
      </c>
    </row>
    <row r="41" spans="1:10" x14ac:dyDescent="0.2">
      <c r="A41" s="17" t="str">
        <f>"35/31"</f>
        <v>35/31</v>
      </c>
      <c r="B41" s="19" t="s">
        <v>71</v>
      </c>
      <c r="C41" s="3"/>
      <c r="D41" s="3"/>
      <c r="E41" s="3"/>
      <c r="F41" s="3"/>
      <c r="G41" s="3"/>
      <c r="H41" s="3"/>
      <c r="I41" s="22" t="s">
        <v>72</v>
      </c>
      <c r="J41" s="24" t="s">
        <v>73</v>
      </c>
    </row>
    <row r="42" spans="1:10" x14ac:dyDescent="0.2">
      <c r="A42" s="17" t="str">
        <f>"35/32"</f>
        <v>35/32</v>
      </c>
      <c r="B42" s="19" t="s">
        <v>74</v>
      </c>
      <c r="C42" s="3"/>
      <c r="D42" s="3"/>
      <c r="E42" s="3"/>
      <c r="F42" s="3"/>
      <c r="G42" s="3"/>
      <c r="H42" s="3"/>
      <c r="I42" s="22" t="s">
        <v>75</v>
      </c>
      <c r="J42" s="24" t="s">
        <v>76</v>
      </c>
    </row>
    <row r="43" spans="1:10" x14ac:dyDescent="0.2">
      <c r="A43" s="17" t="str">
        <f>"35/33"</f>
        <v>35/33</v>
      </c>
      <c r="B43" s="19" t="s">
        <v>77</v>
      </c>
      <c r="C43" s="3"/>
      <c r="D43" s="3"/>
      <c r="E43" s="3"/>
      <c r="F43" s="3"/>
      <c r="G43" s="3"/>
      <c r="H43" s="3"/>
      <c r="I43" s="22" t="s">
        <v>13</v>
      </c>
      <c r="J43" s="24" t="s">
        <v>17</v>
      </c>
    </row>
    <row r="44" spans="1:10" x14ac:dyDescent="0.2">
      <c r="A44" s="17" t="str">
        <f>"35/34"</f>
        <v>35/34</v>
      </c>
      <c r="B44" s="19" t="s">
        <v>78</v>
      </c>
      <c r="C44" s="3"/>
      <c r="D44" s="3"/>
      <c r="E44" s="3"/>
      <c r="F44" s="3"/>
      <c r="G44" s="3"/>
      <c r="H44" s="3"/>
      <c r="I44" s="22" t="s">
        <v>16</v>
      </c>
      <c r="J44" s="24" t="s">
        <v>79</v>
      </c>
    </row>
    <row r="45" spans="1:10" hidden="1" x14ac:dyDescent="0.2">
      <c r="A45" s="17"/>
      <c r="B45" s="19" t="s">
        <v>80</v>
      </c>
      <c r="C45" s="3"/>
      <c r="D45" s="3"/>
      <c r="E45" s="3"/>
      <c r="F45" s="3"/>
      <c r="G45" s="3"/>
      <c r="H45" s="3"/>
      <c r="I45" s="22"/>
      <c r="J45" s="24" t="s">
        <v>81</v>
      </c>
    </row>
    <row r="46" spans="1:10" hidden="1" x14ac:dyDescent="0.2">
      <c r="A46" s="17"/>
      <c r="B46" s="19"/>
      <c r="C46" s="3"/>
      <c r="D46" s="3"/>
      <c r="E46" s="3"/>
      <c r="F46" s="3"/>
      <c r="G46" s="3"/>
      <c r="H46" s="3"/>
      <c r="I46" s="22"/>
      <c r="J46" s="24"/>
    </row>
    <row r="47" spans="1:10" hidden="1" x14ac:dyDescent="0.2">
      <c r="A47" s="17"/>
      <c r="B47" s="19" t="s">
        <v>82</v>
      </c>
      <c r="C47" s="3"/>
      <c r="D47" s="3"/>
      <c r="E47" s="3"/>
      <c r="F47" s="3"/>
      <c r="G47" s="3"/>
      <c r="H47" s="3"/>
      <c r="I47" s="22"/>
      <c r="J47" s="24"/>
    </row>
    <row r="48" spans="1:10" x14ac:dyDescent="0.2">
      <c r="A48" s="17" t="str">
        <f>"19/1"</f>
        <v>19/1</v>
      </c>
      <c r="B48" s="19" t="s">
        <v>83</v>
      </c>
      <c r="C48" s="3"/>
      <c r="D48" s="3"/>
      <c r="E48" s="3"/>
      <c r="F48" s="3"/>
      <c r="G48" s="3"/>
      <c r="H48" s="3"/>
      <c r="I48" s="22" t="s">
        <v>24</v>
      </c>
      <c r="J48" s="24" t="s">
        <v>84</v>
      </c>
    </row>
    <row r="49" spans="1:10" x14ac:dyDescent="0.2">
      <c r="A49" s="17" t="str">
        <f>"19/2"</f>
        <v>19/2</v>
      </c>
      <c r="B49" s="19" t="s">
        <v>85</v>
      </c>
      <c r="C49" s="3"/>
      <c r="D49" s="3"/>
      <c r="E49" s="3"/>
      <c r="F49" s="3"/>
      <c r="G49" s="3"/>
      <c r="H49" s="3"/>
      <c r="I49" s="22" t="s">
        <v>24</v>
      </c>
      <c r="J49" s="24" t="s">
        <v>86</v>
      </c>
    </row>
    <row r="50" spans="1:10" x14ac:dyDescent="0.2">
      <c r="A50" s="17" t="str">
        <f>"19/3"</f>
        <v>19/3</v>
      </c>
      <c r="B50" s="19" t="s">
        <v>87</v>
      </c>
      <c r="C50" s="3"/>
      <c r="D50" s="3"/>
      <c r="E50" s="3"/>
      <c r="F50" s="3"/>
      <c r="G50" s="3"/>
      <c r="H50" s="3"/>
      <c r="I50" s="22" t="s">
        <v>29</v>
      </c>
      <c r="J50" s="24" t="s">
        <v>88</v>
      </c>
    </row>
    <row r="51" spans="1:10" x14ac:dyDescent="0.2">
      <c r="A51" s="17" t="str">
        <f>"19/4"</f>
        <v>19/4</v>
      </c>
      <c r="B51" s="19" t="s">
        <v>89</v>
      </c>
      <c r="C51" s="3"/>
      <c r="D51" s="3"/>
      <c r="E51" s="3"/>
      <c r="F51" s="3"/>
      <c r="G51" s="3"/>
      <c r="H51" s="3"/>
      <c r="I51" s="22" t="s">
        <v>24</v>
      </c>
      <c r="J51" s="24" t="s">
        <v>90</v>
      </c>
    </row>
    <row r="52" spans="1:10" x14ac:dyDescent="0.2">
      <c r="A52" s="17" t="str">
        <f>"19/5"</f>
        <v>19/5</v>
      </c>
      <c r="B52" s="19" t="s">
        <v>91</v>
      </c>
      <c r="C52" s="3"/>
      <c r="D52" s="3"/>
      <c r="E52" s="3"/>
      <c r="F52" s="3"/>
      <c r="G52" s="3"/>
      <c r="H52" s="3"/>
      <c r="I52" s="22" t="s">
        <v>10</v>
      </c>
      <c r="J52" s="24" t="s">
        <v>92</v>
      </c>
    </row>
    <row r="53" spans="1:10" x14ac:dyDescent="0.2">
      <c r="A53" s="17" t="str">
        <f>"19/6"</f>
        <v>19/6</v>
      </c>
      <c r="B53" s="19" t="s">
        <v>93</v>
      </c>
      <c r="C53" s="3"/>
      <c r="D53" s="3"/>
      <c r="E53" s="3"/>
      <c r="F53" s="3"/>
      <c r="G53" s="3"/>
      <c r="H53" s="3"/>
      <c r="I53" s="22" t="s">
        <v>29</v>
      </c>
      <c r="J53" s="24" t="s">
        <v>94</v>
      </c>
    </row>
    <row r="54" spans="1:10" x14ac:dyDescent="0.2">
      <c r="A54" s="17" t="str">
        <f>"19/7"</f>
        <v>19/7</v>
      </c>
      <c r="B54" s="19" t="s">
        <v>95</v>
      </c>
      <c r="C54" s="3"/>
      <c r="D54" s="3"/>
      <c r="E54" s="3"/>
      <c r="F54" s="3"/>
      <c r="G54" s="3"/>
      <c r="H54" s="3"/>
      <c r="I54" s="22" t="s">
        <v>29</v>
      </c>
      <c r="J54" s="24" t="s">
        <v>96</v>
      </c>
    </row>
    <row r="55" spans="1:10" x14ac:dyDescent="0.2">
      <c r="A55" s="17" t="str">
        <f>"19/8"</f>
        <v>19/8</v>
      </c>
      <c r="B55" s="19" t="s">
        <v>97</v>
      </c>
      <c r="C55" s="3"/>
      <c r="D55" s="3"/>
      <c r="E55" s="3"/>
      <c r="F55" s="3"/>
      <c r="G55" s="3"/>
      <c r="H55" s="3"/>
      <c r="I55" s="22" t="s">
        <v>13</v>
      </c>
      <c r="J55" s="24" t="s">
        <v>98</v>
      </c>
    </row>
    <row r="56" spans="1:10" x14ac:dyDescent="0.2">
      <c r="A56" s="17" t="str">
        <f>"19/9"</f>
        <v>19/9</v>
      </c>
      <c r="B56" s="19" t="s">
        <v>125</v>
      </c>
      <c r="C56" s="3"/>
      <c r="D56" s="3"/>
      <c r="E56" s="3"/>
      <c r="F56" s="3"/>
      <c r="G56" s="3"/>
      <c r="H56" s="3"/>
      <c r="I56" s="22" t="s">
        <v>13</v>
      </c>
      <c r="J56" s="24" t="s">
        <v>99</v>
      </c>
    </row>
    <row r="57" spans="1:10" x14ac:dyDescent="0.2">
      <c r="A57" s="17" t="str">
        <f>"19/10"</f>
        <v>19/10</v>
      </c>
      <c r="B57" s="19" t="s">
        <v>100</v>
      </c>
      <c r="C57" s="3"/>
      <c r="D57" s="3"/>
      <c r="E57" s="3"/>
      <c r="F57" s="3"/>
      <c r="G57" s="3"/>
      <c r="H57" s="3"/>
      <c r="I57" s="22" t="s">
        <v>24</v>
      </c>
      <c r="J57" s="24" t="s">
        <v>101</v>
      </c>
    </row>
    <row r="58" spans="1:10" x14ac:dyDescent="0.2">
      <c r="A58" s="17" t="str">
        <f>"19/11"</f>
        <v>19/11</v>
      </c>
      <c r="B58" s="19" t="s">
        <v>102</v>
      </c>
      <c r="C58" s="3"/>
      <c r="D58" s="3"/>
      <c r="E58" s="3"/>
      <c r="F58" s="3"/>
      <c r="G58" s="3"/>
      <c r="H58" s="3"/>
      <c r="I58" s="22" t="s">
        <v>24</v>
      </c>
      <c r="J58" s="24" t="s">
        <v>103</v>
      </c>
    </row>
    <row r="59" spans="1:10" x14ac:dyDescent="0.2">
      <c r="A59" s="17" t="str">
        <f>"19/12"</f>
        <v>19/12</v>
      </c>
      <c r="B59" s="19" t="s">
        <v>104</v>
      </c>
      <c r="C59" s="3"/>
      <c r="D59" s="3"/>
      <c r="E59" s="3"/>
      <c r="F59" s="3"/>
      <c r="G59" s="3"/>
      <c r="H59" s="3"/>
      <c r="I59" s="22" t="s">
        <v>24</v>
      </c>
      <c r="J59" s="24" t="s">
        <v>105</v>
      </c>
    </row>
    <row r="60" spans="1:10" x14ac:dyDescent="0.2">
      <c r="A60" s="17" t="str">
        <f>"19/13"</f>
        <v>19/13</v>
      </c>
      <c r="B60" s="19" t="s">
        <v>106</v>
      </c>
      <c r="C60" s="3"/>
      <c r="D60" s="3"/>
      <c r="E60" s="3"/>
      <c r="F60" s="3"/>
      <c r="G60" s="3"/>
      <c r="H60" s="3"/>
      <c r="I60" s="22" t="s">
        <v>24</v>
      </c>
      <c r="J60" s="24" t="s">
        <v>107</v>
      </c>
    </row>
    <row r="61" spans="1:10" x14ac:dyDescent="0.2">
      <c r="A61" s="17" t="str">
        <f>"19/14"</f>
        <v>19/14</v>
      </c>
      <c r="B61" s="19" t="s">
        <v>108</v>
      </c>
      <c r="C61" s="3"/>
      <c r="D61" s="3"/>
      <c r="E61" s="3"/>
      <c r="F61" s="3"/>
      <c r="G61" s="3"/>
      <c r="H61" s="3"/>
      <c r="I61" s="22" t="s">
        <v>29</v>
      </c>
      <c r="J61" s="24" t="s">
        <v>109</v>
      </c>
    </row>
    <row r="62" spans="1:10" x14ac:dyDescent="0.2">
      <c r="A62" s="17" t="str">
        <f>"19/15"</f>
        <v>19/15</v>
      </c>
      <c r="B62" s="19" t="s">
        <v>110</v>
      </c>
      <c r="C62" s="3"/>
      <c r="D62" s="3"/>
      <c r="E62" s="3"/>
      <c r="F62" s="3"/>
      <c r="G62" s="3"/>
      <c r="H62" s="3"/>
      <c r="I62" s="22" t="s">
        <v>10</v>
      </c>
      <c r="J62" s="24" t="s">
        <v>111</v>
      </c>
    </row>
    <row r="63" spans="1:10" x14ac:dyDescent="0.2">
      <c r="A63" s="17" t="str">
        <f>"19/16"</f>
        <v>19/16</v>
      </c>
      <c r="B63" s="19" t="s">
        <v>112</v>
      </c>
      <c r="C63" s="3"/>
      <c r="D63" s="3"/>
      <c r="E63" s="3"/>
      <c r="F63" s="3"/>
      <c r="G63" s="3"/>
      <c r="H63" s="3"/>
      <c r="I63" s="22" t="s">
        <v>24</v>
      </c>
      <c r="J63" s="24" t="s">
        <v>113</v>
      </c>
    </row>
    <row r="64" spans="1:10" x14ac:dyDescent="0.2">
      <c r="A64" s="17" t="str">
        <f>"19/17"</f>
        <v>19/17</v>
      </c>
      <c r="B64" s="19" t="s">
        <v>114</v>
      </c>
      <c r="C64" s="3"/>
      <c r="D64" s="3"/>
      <c r="E64" s="3"/>
      <c r="F64" s="3"/>
      <c r="G64" s="3"/>
      <c r="H64" s="3"/>
      <c r="I64" s="22" t="s">
        <v>24</v>
      </c>
      <c r="J64" s="24" t="s">
        <v>115</v>
      </c>
    </row>
    <row r="65" spans="1:10" x14ac:dyDescent="0.2">
      <c r="A65" s="17" t="str">
        <f>"19/18"</f>
        <v>19/18</v>
      </c>
      <c r="B65" s="19" t="s">
        <v>116</v>
      </c>
      <c r="C65" s="3"/>
      <c r="D65" s="3"/>
      <c r="E65" s="3"/>
      <c r="F65" s="3"/>
      <c r="G65" s="3"/>
      <c r="H65" s="3"/>
      <c r="I65" s="22" t="s">
        <v>24</v>
      </c>
      <c r="J65" s="24" t="s">
        <v>117</v>
      </c>
    </row>
    <row r="66" spans="1:10" x14ac:dyDescent="0.2">
      <c r="A66" s="17" t="str">
        <f>"19/19"</f>
        <v>19/19</v>
      </c>
      <c r="B66" s="19" t="s">
        <v>118</v>
      </c>
      <c r="C66" s="3"/>
      <c r="D66" s="3"/>
      <c r="E66" s="3"/>
      <c r="F66" s="3"/>
      <c r="G66" s="3"/>
      <c r="H66" s="3"/>
      <c r="I66" s="22" t="s">
        <v>24</v>
      </c>
      <c r="J66" s="24" t="s">
        <v>119</v>
      </c>
    </row>
    <row r="67" spans="1:10" x14ac:dyDescent="0.2">
      <c r="A67" s="17" t="str">
        <f>"1/20"</f>
        <v>1/20</v>
      </c>
      <c r="B67" s="19" t="s">
        <v>120</v>
      </c>
      <c r="C67" s="3"/>
      <c r="D67" s="3"/>
      <c r="E67" s="3"/>
      <c r="F67" s="3"/>
      <c r="G67" s="3"/>
      <c r="H67" s="3"/>
      <c r="I67" s="22" t="s">
        <v>24</v>
      </c>
      <c r="J67" s="24" t="s">
        <v>121</v>
      </c>
    </row>
    <row r="68" spans="1:10" x14ac:dyDescent="0.2">
      <c r="A68" s="18"/>
      <c r="B68" s="20"/>
      <c r="C68" s="21"/>
      <c r="D68" s="21"/>
      <c r="E68" s="21"/>
      <c r="F68" s="21"/>
      <c r="G68" s="21"/>
      <c r="H68" s="21"/>
      <c r="I68" s="23"/>
      <c r="J68" s="25"/>
    </row>
    <row r="69" spans="1:10" x14ac:dyDescent="0.2">
      <c r="A69" s="10"/>
      <c r="I69" s="9"/>
      <c r="J69" s="9"/>
    </row>
    <row r="70" spans="1:10" x14ac:dyDescent="0.2">
      <c r="A70" s="10"/>
      <c r="I70" s="9"/>
      <c r="J70" s="9"/>
    </row>
    <row r="71" spans="1:10" x14ac:dyDescent="0.2">
      <c r="A71" s="10"/>
      <c r="I71" s="9"/>
      <c r="J71" s="9"/>
    </row>
    <row r="72" spans="1:10" x14ac:dyDescent="0.2">
      <c r="A72" s="10"/>
      <c r="I72" s="9"/>
      <c r="J72" s="9"/>
    </row>
    <row r="73" spans="1:10" x14ac:dyDescent="0.2">
      <c r="A73" s="10"/>
      <c r="I73" s="9"/>
      <c r="J73" s="9"/>
    </row>
    <row r="74" spans="1:10" x14ac:dyDescent="0.2">
      <c r="A74" s="10"/>
      <c r="I74" s="9"/>
      <c r="J74" s="9"/>
    </row>
    <row r="75" spans="1:10" x14ac:dyDescent="0.2">
      <c r="A75" s="10"/>
      <c r="I75" s="9"/>
      <c r="J75" s="9"/>
    </row>
    <row r="76" spans="1:10" x14ac:dyDescent="0.2">
      <c r="A76" s="10"/>
      <c r="I76" s="9"/>
      <c r="J76" s="9"/>
    </row>
    <row r="77" spans="1:10" x14ac:dyDescent="0.2">
      <c r="A77" s="10"/>
      <c r="I77" s="9"/>
      <c r="J77" s="9"/>
    </row>
    <row r="78" spans="1:10" x14ac:dyDescent="0.2">
      <c r="A78" s="10"/>
      <c r="I78" s="9"/>
      <c r="J78" s="9"/>
    </row>
    <row r="79" spans="1:10" x14ac:dyDescent="0.2">
      <c r="A79" s="10"/>
      <c r="I79" s="9"/>
      <c r="J79" s="9"/>
    </row>
    <row r="80" spans="1:10" x14ac:dyDescent="0.2">
      <c r="A80" s="10"/>
      <c r="I80" s="9"/>
      <c r="J80" s="9"/>
    </row>
    <row r="81" spans="1:10" x14ac:dyDescent="0.2">
      <c r="A81" s="10"/>
      <c r="I81" s="9"/>
      <c r="J81" s="9"/>
    </row>
    <row r="82" spans="1:10" x14ac:dyDescent="0.2">
      <c r="A82" s="10"/>
      <c r="I82" s="9"/>
      <c r="J82" s="9"/>
    </row>
    <row r="83" spans="1:10" x14ac:dyDescent="0.2">
      <c r="A83" s="10"/>
      <c r="I83" s="9"/>
      <c r="J83" s="9"/>
    </row>
    <row r="84" spans="1:10" x14ac:dyDescent="0.2">
      <c r="A84" s="10"/>
      <c r="I84" s="9"/>
      <c r="J84" s="9"/>
    </row>
    <row r="85" spans="1:10" x14ac:dyDescent="0.2">
      <c r="A85" s="10"/>
      <c r="I85" s="9"/>
      <c r="J85" s="9"/>
    </row>
    <row r="86" spans="1:10" x14ac:dyDescent="0.2">
      <c r="A86" s="10"/>
      <c r="I86" s="9"/>
      <c r="J86" s="9"/>
    </row>
    <row r="87" spans="1:10" x14ac:dyDescent="0.2">
      <c r="A87" s="10"/>
      <c r="I87" s="9"/>
      <c r="J87" s="9"/>
    </row>
    <row r="88" spans="1:10" x14ac:dyDescent="0.2">
      <c r="A88" s="10"/>
      <c r="I88" s="9"/>
      <c r="J88" s="9"/>
    </row>
    <row r="89" spans="1:10" x14ac:dyDescent="0.2">
      <c r="A89" s="10"/>
      <c r="I89" s="9"/>
      <c r="J89" s="9"/>
    </row>
    <row r="90" spans="1:10" x14ac:dyDescent="0.2">
      <c r="A90" s="10"/>
      <c r="I90" s="9"/>
      <c r="J90" s="9"/>
    </row>
    <row r="91" spans="1:10" x14ac:dyDescent="0.2">
      <c r="A91" s="10"/>
      <c r="I91" s="9"/>
      <c r="J91" s="9"/>
    </row>
    <row r="92" spans="1:10" x14ac:dyDescent="0.2">
      <c r="A92" s="10"/>
      <c r="I92" s="9"/>
      <c r="J92" s="9"/>
    </row>
    <row r="93" spans="1:10" x14ac:dyDescent="0.2">
      <c r="A93" s="10"/>
      <c r="I93" s="9"/>
      <c r="J93" s="9"/>
    </row>
    <row r="94" spans="1:10" x14ac:dyDescent="0.2">
      <c r="A94" s="10"/>
      <c r="I94" s="9"/>
      <c r="J94" s="9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I1074" s="9"/>
      <c r="J1074" s="9"/>
    </row>
    <row r="1075" spans="1:10" x14ac:dyDescent="0.2"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J5148" s="8"/>
    </row>
    <row r="5149" spans="9:10" x14ac:dyDescent="0.2">
      <c r="J5149" s="8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</sheetData>
  <mergeCells count="4">
    <mergeCell ref="A4:J4"/>
    <mergeCell ref="A5:J5"/>
    <mergeCell ref="A7:J7"/>
    <mergeCell ref="B10:H10"/>
  </mergeCells>
  <phoneticPr fontId="0" type="noConversion"/>
  <pageMargins left="0.98425196850393704" right="0.59055118110236227" top="0.59055118110236227" bottom="1.1811023622047245" header="0.51181102362204722" footer="0.51181102362204722"/>
  <pageSetup paperSize="9" scale="8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2021-08-30T11:02:19Z</cp:lastPrinted>
  <dcterms:created xsi:type="dcterms:W3CDTF">2003-07-03T17:10:57Z</dcterms:created>
  <dcterms:modified xsi:type="dcterms:W3CDTF">2021-08-30T11:03:51Z</dcterms:modified>
</cp:coreProperties>
</file>