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22D7BE7-D17A-4D4F-B7A3-C5D349B5D018}" xr6:coauthVersionLast="36" xr6:coauthVersionMax="36" xr10:uidLastSave="{00000000-0000-0000-0000-000000000000}"/>
  <bookViews>
    <workbookView xWindow="0" yWindow="0" windowWidth="28800" windowHeight="12105" activeTab="3" xr2:uid="{00000000-000D-0000-FFFF-FFFF00000000}"/>
  </bookViews>
  <sheets>
    <sheet name="2020-2021 уч.г" sheetId="26" r:id="rId1"/>
    <sheet name="2021-2022 уч.г" sheetId="16" r:id="rId2"/>
    <sheet name="2022-2023 уч.г" sheetId="17" r:id="rId3"/>
    <sheet name="2023-2024 уч.г" sheetId="18" r:id="rId4"/>
  </sheets>
  <calcPr calcId="191029"/>
</workbook>
</file>

<file path=xl/calcChain.xml><?xml version="1.0" encoding="utf-8"?>
<calcChain xmlns="http://schemas.openxmlformats.org/spreadsheetml/2006/main">
  <c r="T5" i="26" l="1"/>
  <c r="T4" i="26"/>
  <c r="T3" i="26"/>
  <c r="S5" i="26"/>
  <c r="S4" i="26"/>
  <c r="S3" i="26"/>
  <c r="R5" i="26"/>
  <c r="R4" i="26"/>
  <c r="R3" i="26"/>
  <c r="Q5" i="26"/>
  <c r="Q4" i="26"/>
  <c r="Q3" i="26"/>
  <c r="K10" i="26"/>
  <c r="L10" i="26"/>
  <c r="M10" i="26"/>
  <c r="J10" i="26"/>
  <c r="M11" i="26"/>
  <c r="M9" i="26"/>
  <c r="L11" i="26"/>
  <c r="L9" i="26"/>
  <c r="K11" i="26"/>
  <c r="K9" i="26"/>
  <c r="J11" i="26"/>
  <c r="J9" i="26"/>
  <c r="M8" i="26"/>
  <c r="M6" i="26"/>
  <c r="L8" i="26"/>
  <c r="L6" i="26"/>
  <c r="L7" i="26" s="1"/>
  <c r="K8" i="26"/>
  <c r="K6" i="26"/>
  <c r="K7" i="26" s="1"/>
  <c r="J7" i="26"/>
  <c r="K4" i="26"/>
  <c r="L4" i="26"/>
  <c r="M4" i="26"/>
  <c r="J4" i="26"/>
  <c r="J8" i="26"/>
  <c r="J6" i="26"/>
  <c r="M5" i="26"/>
  <c r="M3" i="26"/>
  <c r="L5" i="26"/>
  <c r="L3" i="26"/>
  <c r="K5" i="26"/>
  <c r="K3" i="26"/>
  <c r="J5" i="26"/>
  <c r="J3" i="26"/>
  <c r="L11" i="16"/>
  <c r="M11" i="16"/>
  <c r="M9" i="16"/>
  <c r="L9" i="16"/>
  <c r="K11" i="16"/>
  <c r="K9" i="16"/>
  <c r="J11" i="16"/>
  <c r="J9" i="16"/>
  <c r="M8" i="16"/>
  <c r="M6" i="16"/>
  <c r="L8" i="16"/>
  <c r="L6" i="16"/>
  <c r="K8" i="16"/>
  <c r="K6" i="16"/>
  <c r="J8" i="16"/>
  <c r="J6" i="16"/>
  <c r="K4" i="16"/>
  <c r="L4" i="16"/>
  <c r="M4" i="16"/>
  <c r="J4" i="16"/>
  <c r="M5" i="16"/>
  <c r="M3" i="16"/>
  <c r="L5" i="16"/>
  <c r="L3" i="16"/>
  <c r="K5" i="16"/>
  <c r="K3" i="16"/>
  <c r="J5" i="16"/>
  <c r="J3" i="16"/>
  <c r="M11" i="17"/>
  <c r="M9" i="17"/>
  <c r="L11" i="17"/>
  <c r="L9" i="17"/>
  <c r="K11" i="17"/>
  <c r="K9" i="17"/>
  <c r="J11" i="17"/>
  <c r="J9" i="17"/>
  <c r="M8" i="17"/>
  <c r="M6" i="17"/>
  <c r="L8" i="17"/>
  <c r="L6" i="17"/>
  <c r="K8" i="17"/>
  <c r="K6" i="17"/>
  <c r="J8" i="17"/>
  <c r="J6" i="17"/>
  <c r="M5" i="17"/>
  <c r="M3" i="17"/>
  <c r="L5" i="17"/>
  <c r="L3" i="17"/>
  <c r="L4" i="17" s="1"/>
  <c r="K4" i="17"/>
  <c r="K5" i="17"/>
  <c r="K3" i="17"/>
  <c r="J5" i="17"/>
  <c r="J4" i="17" s="1"/>
  <c r="J3" i="17"/>
  <c r="M11" i="18"/>
  <c r="M9" i="18"/>
  <c r="M10" i="18" s="1"/>
  <c r="L11" i="18"/>
  <c r="L9" i="18"/>
  <c r="K11" i="18"/>
  <c r="K9" i="18"/>
  <c r="J11" i="18"/>
  <c r="J9" i="18"/>
  <c r="M8" i="18"/>
  <c r="M6" i="18"/>
  <c r="L8" i="18"/>
  <c r="L6" i="18"/>
  <c r="K8" i="18"/>
  <c r="K6" i="18"/>
  <c r="J8" i="18"/>
  <c r="J6" i="18"/>
  <c r="L5" i="18"/>
  <c r="M5" i="18"/>
  <c r="L3" i="18"/>
  <c r="M3" i="18"/>
  <c r="K5" i="18"/>
  <c r="K4" i="18" s="1"/>
  <c r="K3" i="18"/>
  <c r="J5" i="18"/>
  <c r="J3" i="18"/>
  <c r="J4" i="18" s="1"/>
  <c r="S3" i="18" l="1"/>
  <c r="S5" i="18"/>
  <c r="L10" i="18"/>
  <c r="R3" i="18"/>
  <c r="R5" i="18"/>
  <c r="L7" i="18"/>
  <c r="K10" i="18"/>
  <c r="Q3" i="18"/>
  <c r="K7" i="18"/>
  <c r="J10" i="18"/>
  <c r="P5" i="18"/>
  <c r="J7" i="18"/>
  <c r="P3" i="18"/>
  <c r="M10" i="17"/>
  <c r="T3" i="17"/>
  <c r="T5" i="17"/>
  <c r="L7" i="17"/>
  <c r="S5" i="17"/>
  <c r="K10" i="17"/>
  <c r="R3" i="17"/>
  <c r="R5" i="17"/>
  <c r="K7" i="17"/>
  <c r="J10" i="17"/>
  <c r="J7" i="17"/>
  <c r="Q3" i="17"/>
  <c r="M10" i="16"/>
  <c r="L10" i="16"/>
  <c r="K10" i="16"/>
  <c r="J10" i="16"/>
  <c r="M7" i="16"/>
  <c r="L7" i="16"/>
  <c r="K7" i="16"/>
  <c r="J7" i="16"/>
  <c r="M7" i="26"/>
  <c r="Q5" i="17"/>
  <c r="M7" i="17"/>
  <c r="S3" i="17"/>
  <c r="L10" i="17"/>
  <c r="Q5" i="18"/>
  <c r="L4" i="18"/>
  <c r="M4" i="18"/>
  <c r="T5" i="16"/>
  <c r="T3" i="16"/>
  <c r="S5" i="16"/>
  <c r="R5" i="16"/>
  <c r="Q5" i="16"/>
  <c r="S3" i="16"/>
  <c r="R3" i="16"/>
  <c r="Q3" i="16"/>
  <c r="M4" i="17"/>
  <c r="M7" i="18"/>
  <c r="S4" i="18" l="1"/>
  <c r="R4" i="18"/>
  <c r="Q4" i="18"/>
  <c r="P4" i="18"/>
  <c r="T4" i="17"/>
  <c r="S4" i="17"/>
  <c r="R4" i="17"/>
  <c r="Q4" i="17"/>
  <c r="T4" i="16"/>
  <c r="S4" i="16"/>
  <c r="R4" i="16"/>
  <c r="Q4" i="16"/>
</calcChain>
</file>

<file path=xl/sharedStrings.xml><?xml version="1.0" encoding="utf-8"?>
<sst xmlns="http://schemas.openxmlformats.org/spreadsheetml/2006/main" count="576" uniqueCount="168">
  <si>
    <t>УУД</t>
  </si>
  <si>
    <t>№</t>
  </si>
  <si>
    <t>Фамилия</t>
  </si>
  <si>
    <t>Л</t>
  </si>
  <si>
    <t>Р</t>
  </si>
  <si>
    <t>П</t>
  </si>
  <si>
    <t>К</t>
  </si>
  <si>
    <t>7 класс</t>
  </si>
  <si>
    <t>ФИО</t>
  </si>
  <si>
    <t>ФИ</t>
  </si>
  <si>
    <t>Менее 45 - низкий</t>
  </si>
  <si>
    <t>8 класс</t>
  </si>
  <si>
    <t>9 класс</t>
  </si>
  <si>
    <t>БС</t>
  </si>
  <si>
    <t>БД</t>
  </si>
  <si>
    <t>ГС</t>
  </si>
  <si>
    <t>ГИ</t>
  </si>
  <si>
    <t>ЗЕ</t>
  </si>
  <si>
    <t>КА</t>
  </si>
  <si>
    <t>КГ</t>
  </si>
  <si>
    <t>МИ</t>
  </si>
  <si>
    <t>НА</t>
  </si>
  <si>
    <t>НИ</t>
  </si>
  <si>
    <t>НЕ</t>
  </si>
  <si>
    <t>ПГ</t>
  </si>
  <si>
    <t>РТ</t>
  </si>
  <si>
    <t>РА</t>
  </si>
  <si>
    <t>СЮ</t>
  </si>
  <si>
    <t>СИ</t>
  </si>
  <si>
    <t>СО</t>
  </si>
  <si>
    <t>СД</t>
  </si>
  <si>
    <t>ХВ</t>
  </si>
  <si>
    <t>ХД</t>
  </si>
  <si>
    <t>ХР</t>
  </si>
  <si>
    <t>ШД</t>
  </si>
  <si>
    <t>БР</t>
  </si>
  <si>
    <t>ВМ</t>
  </si>
  <si>
    <t>ИВ</t>
  </si>
  <si>
    <t>КЯ</t>
  </si>
  <si>
    <t>КВ</t>
  </si>
  <si>
    <t>КМ</t>
  </si>
  <si>
    <t>НС</t>
  </si>
  <si>
    <t>ПН</t>
  </si>
  <si>
    <t>СС</t>
  </si>
  <si>
    <t>СВ</t>
  </si>
  <si>
    <t>ФЕ</t>
  </si>
  <si>
    <t>ХЕ</t>
  </si>
  <si>
    <t>БМ</t>
  </si>
  <si>
    <t>БИ</t>
  </si>
  <si>
    <t>ДЕ</t>
  </si>
  <si>
    <t>БК</t>
  </si>
  <si>
    <t>ИА</t>
  </si>
  <si>
    <t>КТ</t>
  </si>
  <si>
    <t>КК</t>
  </si>
  <si>
    <t>ЛА</t>
  </si>
  <si>
    <t>НП</t>
  </si>
  <si>
    <t>ОК</t>
  </si>
  <si>
    <t>ТС</t>
  </si>
  <si>
    <t>ТК</t>
  </si>
  <si>
    <t>ЧС</t>
  </si>
  <si>
    <t>ШЕ</t>
  </si>
  <si>
    <t>ША</t>
  </si>
  <si>
    <t>ША(М)</t>
  </si>
  <si>
    <t>БВ</t>
  </si>
  <si>
    <t>БА</t>
  </si>
  <si>
    <t>ВА</t>
  </si>
  <si>
    <t>ГЕ</t>
  </si>
  <si>
    <t>КС</t>
  </si>
  <si>
    <t>КЕ</t>
  </si>
  <si>
    <t>МД</t>
  </si>
  <si>
    <t>РН</t>
  </si>
  <si>
    <t>СТ</t>
  </si>
  <si>
    <t>ТМ</t>
  </si>
  <si>
    <t>ХА</t>
  </si>
  <si>
    <t>ШН</t>
  </si>
  <si>
    <t>ЩА</t>
  </si>
  <si>
    <t>АД</t>
  </si>
  <si>
    <t>БТ</t>
  </si>
  <si>
    <t>ВП</t>
  </si>
  <si>
    <t>КИ</t>
  </si>
  <si>
    <t>КЮ</t>
  </si>
  <si>
    <t>МА</t>
  </si>
  <si>
    <t>НВ</t>
  </si>
  <si>
    <t>НН</t>
  </si>
  <si>
    <t>НД</t>
  </si>
  <si>
    <t>ОД</t>
  </si>
  <si>
    <t>ПМ</t>
  </si>
  <si>
    <t>ПР</t>
  </si>
  <si>
    <t>ПЮ</t>
  </si>
  <si>
    <t>ПД</t>
  </si>
  <si>
    <t>ТА</t>
  </si>
  <si>
    <t>ХИ</t>
  </si>
  <si>
    <t>ХИ(м)</t>
  </si>
  <si>
    <t>ЧА</t>
  </si>
  <si>
    <t>ШМ</t>
  </si>
  <si>
    <t>8 КЛАСС</t>
  </si>
  <si>
    <t>9 КЛАСС</t>
  </si>
  <si>
    <t>АИ</t>
  </si>
  <si>
    <t>АК</t>
  </si>
  <si>
    <t>БП</t>
  </si>
  <si>
    <t>ВР</t>
  </si>
  <si>
    <t>ЖМ</t>
  </si>
  <si>
    <t>КП</t>
  </si>
  <si>
    <t>МЛ</t>
  </si>
  <si>
    <t>ПС</t>
  </si>
  <si>
    <t>ПИ</t>
  </si>
  <si>
    <t>ПА</t>
  </si>
  <si>
    <t>ПП</t>
  </si>
  <si>
    <t>СА</t>
  </si>
  <si>
    <t>ЧД</t>
  </si>
  <si>
    <t>АА</t>
  </si>
  <si>
    <t>АМ</t>
  </si>
  <si>
    <t>АС</t>
  </si>
  <si>
    <t>БН</t>
  </si>
  <si>
    <t>БЕ</t>
  </si>
  <si>
    <t>ВИ</t>
  </si>
  <si>
    <t>ЕС</t>
  </si>
  <si>
    <t>КК(д)</t>
  </si>
  <si>
    <t>МС</t>
  </si>
  <si>
    <t>ШИ</t>
  </si>
  <si>
    <t>БУ</t>
  </si>
  <si>
    <t>ЗН</t>
  </si>
  <si>
    <t>МП</t>
  </si>
  <si>
    <t>МН</t>
  </si>
  <si>
    <t>ОИ</t>
  </si>
  <si>
    <t>ТЯ</t>
  </si>
  <si>
    <t>ТГ</t>
  </si>
  <si>
    <t>ФН</t>
  </si>
  <si>
    <t>ХН</t>
  </si>
  <si>
    <t>ЧН</t>
  </si>
  <si>
    <t>ШВ</t>
  </si>
  <si>
    <t>ВД</t>
  </si>
  <si>
    <t>ВЕ</t>
  </si>
  <si>
    <t>ГВ</t>
  </si>
  <si>
    <t>ДА</t>
  </si>
  <si>
    <t>ЖС</t>
  </si>
  <si>
    <t>ЗД</t>
  </si>
  <si>
    <t>НМ</t>
  </si>
  <si>
    <t>РП</t>
  </si>
  <si>
    <t>ШЮ</t>
  </si>
  <si>
    <t>ШО</t>
  </si>
  <si>
    <t>7 КЛАСС</t>
  </si>
  <si>
    <t>ВЮ</t>
  </si>
  <si>
    <t>ВК</t>
  </si>
  <si>
    <t>ДВ</t>
  </si>
  <si>
    <t>ДП</t>
  </si>
  <si>
    <t>ЕО</t>
  </si>
  <si>
    <t>ИЕ</t>
  </si>
  <si>
    <t>КФ</t>
  </si>
  <si>
    <t>ОС</t>
  </si>
  <si>
    <t>ОН</t>
  </si>
  <si>
    <t>СМ</t>
  </si>
  <si>
    <t>ХК</t>
  </si>
  <si>
    <t>ЦЕ</t>
  </si>
  <si>
    <t>ЩН</t>
  </si>
  <si>
    <t>КД</t>
  </si>
  <si>
    <t>МО</t>
  </si>
  <si>
    <t>НА(м)</t>
  </si>
  <si>
    <t>ЧК</t>
  </si>
  <si>
    <t>45-70 - средний</t>
  </si>
  <si>
    <t>71-100 - высокий</t>
  </si>
  <si>
    <t>низкий</t>
  </si>
  <si>
    <t>средний</t>
  </si>
  <si>
    <t>высокий</t>
  </si>
  <si>
    <t xml:space="preserve"> </t>
  </si>
  <si>
    <t xml:space="preserve">СТАЛО </t>
  </si>
  <si>
    <t>СТАЛО</t>
  </si>
  <si>
    <t>Стало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</si>
</sst>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0" xfId="0" applyFont="1" applyFill="1" applyBorder="1"/>
    <xf numFmtId="0" fontId="0" fillId="3" borderId="0" xfId="0" applyFont="1" applyFill="1" applyBorder="1" applyAlignment="1">
      <alignment horizontal="center"/>
    </xf>
    <xf numFmtId="0" fontId="0" fillId="8" borderId="0" xfId="0" applyFont="1" applyFill="1" applyBorder="1"/>
    <xf numFmtId="0" fontId="0" fillId="8" borderId="2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1" fillId="8" borderId="0" xfId="0" applyFont="1" applyFill="1" applyBorder="1" applyAlignment="1">
      <alignment wrapText="1"/>
    </xf>
    <xf numFmtId="0" fontId="0" fillId="4" borderId="2" xfId="0" applyFont="1" applyFill="1" applyBorder="1" applyAlignment="1">
      <alignment horizontal="center"/>
    </xf>
    <xf numFmtId="9" fontId="0" fillId="4" borderId="2" xfId="1" applyFont="1" applyFill="1" applyBorder="1"/>
    <xf numFmtId="0" fontId="0" fillId="7" borderId="2" xfId="0" applyFont="1" applyFill="1" applyBorder="1" applyAlignment="1">
      <alignment horizontal="center"/>
    </xf>
    <xf numFmtId="9" fontId="0" fillId="7" borderId="2" xfId="1" applyFont="1" applyFill="1" applyBorder="1"/>
    <xf numFmtId="0" fontId="0" fillId="6" borderId="2" xfId="0" applyFont="1" applyFill="1" applyBorder="1" applyAlignment="1">
      <alignment horizontal="center"/>
    </xf>
    <xf numFmtId="9" fontId="0" fillId="6" borderId="2" xfId="1" applyFont="1" applyFill="1" applyBorder="1"/>
    <xf numFmtId="0" fontId="0" fillId="4" borderId="9" xfId="0" applyFont="1" applyFill="1" applyBorder="1"/>
    <xf numFmtId="0" fontId="0" fillId="4" borderId="16" xfId="0" applyFont="1" applyFill="1" applyBorder="1"/>
    <xf numFmtId="0" fontId="0" fillId="4" borderId="7" xfId="0" applyFont="1" applyFill="1" applyBorder="1"/>
    <xf numFmtId="0" fontId="0" fillId="4" borderId="10" xfId="0" applyFont="1" applyFill="1" applyBorder="1"/>
    <xf numFmtId="0" fontId="0" fillId="7" borderId="2" xfId="0" applyFont="1" applyFill="1" applyBorder="1"/>
    <xf numFmtId="0" fontId="0" fillId="7" borderId="17" xfId="0" applyFont="1" applyFill="1" applyBorder="1"/>
    <xf numFmtId="0" fontId="0" fillId="7" borderId="12" xfId="0" applyFont="1" applyFill="1" applyBorder="1"/>
    <xf numFmtId="0" fontId="0" fillId="6" borderId="14" xfId="0" applyFont="1" applyFill="1" applyBorder="1"/>
    <xf numFmtId="0" fontId="0" fillId="6" borderId="18" xfId="0" applyFont="1" applyFill="1" applyBorder="1"/>
    <xf numFmtId="0" fontId="0" fillId="6" borderId="3" xfId="0" applyFont="1" applyFill="1" applyBorder="1"/>
    <xf numFmtId="0" fontId="0" fillId="6" borderId="15" xfId="0" applyFont="1" applyFill="1" applyBorder="1"/>
    <xf numFmtId="0" fontId="0" fillId="0" borderId="2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wrapText="1"/>
    </xf>
    <xf numFmtId="0" fontId="0" fillId="4" borderId="2" xfId="0" applyFont="1" applyFill="1" applyBorder="1"/>
    <xf numFmtId="0" fontId="0" fillId="6" borderId="2" xfId="0" applyFont="1" applyFill="1" applyBorder="1"/>
    <xf numFmtId="0" fontId="0" fillId="8" borderId="2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19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0070C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0070C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C03C-34A9-4187-AD89-2C1DBBFDE311}">
  <dimension ref="A1:T105"/>
  <sheetViews>
    <sheetView workbookViewId="0">
      <selection activeCell="Q3" sqref="Q3:T5"/>
    </sheetView>
  </sheetViews>
  <sheetFormatPr defaultRowHeight="15" x14ac:dyDescent="0.25"/>
  <cols>
    <col min="1" max="1" width="6.140625" customWidth="1"/>
    <col min="2" max="2" width="17" customWidth="1"/>
    <col min="8" max="8" width="12.85546875" customWidth="1"/>
    <col min="9" max="9" width="10.140625" customWidth="1"/>
    <col min="10" max="10" width="8.85546875" customWidth="1"/>
    <col min="11" max="11" width="9.85546875" customWidth="1"/>
    <col min="16" max="16" width="21.85546875" customWidth="1"/>
  </cols>
  <sheetData>
    <row r="1" spans="1:20" x14ac:dyDescent="0.25">
      <c r="A1" s="13" t="s">
        <v>7</v>
      </c>
      <c r="B1" s="13"/>
      <c r="C1" s="13"/>
      <c r="D1" s="13"/>
      <c r="E1" s="13"/>
      <c r="F1" s="13"/>
    </row>
    <row r="2" spans="1:20" ht="15.75" thickBot="1" x14ac:dyDescent="0.3">
      <c r="A2" s="12" t="s">
        <v>1</v>
      </c>
      <c r="B2" s="12" t="s">
        <v>8</v>
      </c>
      <c r="C2" s="3" t="s">
        <v>3</v>
      </c>
      <c r="D2" s="3" t="s">
        <v>4</v>
      </c>
      <c r="E2" s="3" t="s">
        <v>5</v>
      </c>
      <c r="F2" s="3" t="s">
        <v>6</v>
      </c>
      <c r="J2" s="43" t="s">
        <v>3</v>
      </c>
      <c r="K2" s="43" t="s">
        <v>4</v>
      </c>
      <c r="L2" s="43" t="s">
        <v>5</v>
      </c>
      <c r="M2" s="43" t="s">
        <v>6</v>
      </c>
      <c r="Q2" s="43" t="s">
        <v>3</v>
      </c>
      <c r="R2" s="43" t="s">
        <v>4</v>
      </c>
      <c r="S2" s="43" t="s">
        <v>5</v>
      </c>
      <c r="T2" s="43" t="s">
        <v>6</v>
      </c>
    </row>
    <row r="3" spans="1:20" ht="15.75" thickTop="1" x14ac:dyDescent="0.25">
      <c r="A3">
        <v>1</v>
      </c>
      <c r="B3" t="s">
        <v>13</v>
      </c>
      <c r="C3" s="7">
        <v>70</v>
      </c>
      <c r="D3" s="7">
        <v>75</v>
      </c>
      <c r="E3" s="7">
        <v>70</v>
      </c>
      <c r="F3" s="7">
        <v>75</v>
      </c>
      <c r="H3" s="40" t="s">
        <v>7</v>
      </c>
      <c r="I3" s="28" t="s">
        <v>161</v>
      </c>
      <c r="J3" s="28">
        <f>COUNTIF(C3:C37,"&lt;45")</f>
        <v>2</v>
      </c>
      <c r="K3" s="28">
        <f>COUNTIF(D3:D37,"&lt;45")</f>
        <v>2</v>
      </c>
      <c r="L3" s="28">
        <f>COUNTIF(E3:E37,"&lt;45")</f>
        <v>2</v>
      </c>
      <c r="M3" s="31">
        <f>COUNTIF(F3:F37,"&lt;45")</f>
        <v>0</v>
      </c>
      <c r="N3" s="2"/>
      <c r="O3" s="2"/>
      <c r="P3" s="44" t="s">
        <v>10</v>
      </c>
      <c r="Q3" s="23">
        <f>(J3+J6+J9)/94</f>
        <v>0.1276595744680851</v>
      </c>
      <c r="R3" s="23">
        <f>(K3+K6+K9)/94</f>
        <v>0.13829787234042554</v>
      </c>
      <c r="S3" s="23">
        <f>(L3+L6+L9)/94</f>
        <v>0.13829787234042554</v>
      </c>
      <c r="T3" s="23">
        <f>(M3+M6+M9)/94</f>
        <v>0.11702127659574468</v>
      </c>
    </row>
    <row r="4" spans="1:20" x14ac:dyDescent="0.25">
      <c r="A4">
        <v>2</v>
      </c>
      <c r="B4" t="s">
        <v>14</v>
      </c>
      <c r="C4" s="6">
        <v>73</v>
      </c>
      <c r="D4" s="6">
        <v>73</v>
      </c>
      <c r="E4" s="6">
        <v>68</v>
      </c>
      <c r="F4" s="6">
        <v>78</v>
      </c>
      <c r="H4" s="41"/>
      <c r="I4" s="32" t="s">
        <v>162</v>
      </c>
      <c r="J4" s="32">
        <f>37-J3-J5</f>
        <v>13</v>
      </c>
      <c r="K4" s="32">
        <f t="shared" ref="K4:M4" si="0">37-K3-K5</f>
        <v>13</v>
      </c>
      <c r="L4" s="32">
        <f t="shared" si="0"/>
        <v>11</v>
      </c>
      <c r="M4" s="32">
        <f t="shared" si="0"/>
        <v>14</v>
      </c>
      <c r="N4" s="2"/>
      <c r="O4" s="2"/>
      <c r="P4" s="32" t="s">
        <v>159</v>
      </c>
      <c r="Q4" s="25">
        <f>(J4+J7+J10)/94</f>
        <v>0.38297872340425532</v>
      </c>
      <c r="R4" s="25">
        <f>(K4+K7+K10)/94</f>
        <v>0.35106382978723405</v>
      </c>
      <c r="S4" s="25">
        <f>(L4+L7+L10)/94</f>
        <v>0.38297872340425532</v>
      </c>
      <c r="T4" s="25">
        <f>(M4+M7+M10)/94</f>
        <v>0.34042553191489361</v>
      </c>
    </row>
    <row r="5" spans="1:20" ht="15.75" thickBot="1" x14ac:dyDescent="0.3">
      <c r="A5" s="2">
        <v>3</v>
      </c>
      <c r="B5" t="s">
        <v>15</v>
      </c>
      <c r="C5" s="6">
        <v>50</v>
      </c>
      <c r="D5" s="6">
        <v>62</v>
      </c>
      <c r="E5" s="6">
        <v>57</v>
      </c>
      <c r="F5" s="6">
        <v>65</v>
      </c>
      <c r="H5" s="42"/>
      <c r="I5" s="35" t="s">
        <v>163</v>
      </c>
      <c r="J5" s="35">
        <f>COUNTIF(C3:C37,"&gt;70")</f>
        <v>22</v>
      </c>
      <c r="K5" s="35">
        <f>COUNTIF(D3:D37,"&gt;70")</f>
        <v>22</v>
      </c>
      <c r="L5" s="35">
        <f>COUNTIF(E3:E37,"&gt;70")</f>
        <v>24</v>
      </c>
      <c r="M5" s="38">
        <f>COUNTIF(F3:F37,"&gt;70")</f>
        <v>23</v>
      </c>
      <c r="N5" s="2"/>
      <c r="O5" s="2"/>
      <c r="P5" s="45" t="s">
        <v>160</v>
      </c>
      <c r="Q5" s="27">
        <f>(J5+J8+J11)/94</f>
        <v>0.48936170212765956</v>
      </c>
      <c r="R5" s="27">
        <f>(K5+K8+K11)/94</f>
        <v>0.51063829787234039</v>
      </c>
      <c r="S5" s="27">
        <f>(L5+L8+L11)/94</f>
        <v>0.47872340425531917</v>
      </c>
      <c r="T5" s="27">
        <f>(M5+M8+M11)/94</f>
        <v>0.54255319148936165</v>
      </c>
    </row>
    <row r="6" spans="1:20" x14ac:dyDescent="0.25">
      <c r="A6" s="2">
        <v>4</v>
      </c>
      <c r="B6" t="s">
        <v>16</v>
      </c>
      <c r="C6" s="6">
        <v>80</v>
      </c>
      <c r="D6" s="6">
        <v>83</v>
      </c>
      <c r="E6" s="6">
        <v>79</v>
      </c>
      <c r="F6" s="6">
        <v>86</v>
      </c>
      <c r="H6" s="41" t="s">
        <v>11</v>
      </c>
      <c r="I6" s="30" t="s">
        <v>161</v>
      </c>
      <c r="J6" s="30">
        <f>COUNTIF(C39:C69,"&lt;45")</f>
        <v>10</v>
      </c>
      <c r="K6" s="30">
        <f>COUNTIF(D39:D69,"&lt;45")</f>
        <v>11</v>
      </c>
      <c r="L6" s="30">
        <f>COUNTIF(E39:E69,"&lt;45")</f>
        <v>11</v>
      </c>
      <c r="M6" s="30">
        <f>COUNTIF(F39:F69,"&lt;45")</f>
        <v>11</v>
      </c>
      <c r="N6" s="2"/>
      <c r="O6" s="2"/>
      <c r="P6" s="2"/>
      <c r="Q6" s="2"/>
      <c r="R6" s="2"/>
      <c r="S6" s="2"/>
      <c r="T6" s="2"/>
    </row>
    <row r="7" spans="1:20" x14ac:dyDescent="0.25">
      <c r="A7" s="2">
        <v>5</v>
      </c>
      <c r="B7" t="s">
        <v>17</v>
      </c>
      <c r="C7" s="6">
        <v>77</v>
      </c>
      <c r="D7" s="6">
        <v>79</v>
      </c>
      <c r="E7" s="6">
        <v>75</v>
      </c>
      <c r="F7" s="6">
        <v>79</v>
      </c>
      <c r="H7" s="41"/>
      <c r="I7" s="32" t="s">
        <v>162</v>
      </c>
      <c r="J7" s="32">
        <f>31-J6-J8</f>
        <v>7</v>
      </c>
      <c r="K7" s="32">
        <f t="shared" ref="K7:M7" si="1">31-K6-K8</f>
        <v>6</v>
      </c>
      <c r="L7" s="32">
        <f t="shared" si="1"/>
        <v>9</v>
      </c>
      <c r="M7" s="32">
        <f t="shared" si="1"/>
        <v>4</v>
      </c>
      <c r="N7" s="2"/>
      <c r="O7" s="2"/>
      <c r="P7" s="2"/>
      <c r="Q7" s="2"/>
      <c r="R7" s="2"/>
      <c r="S7" s="2"/>
      <c r="T7" s="2"/>
    </row>
    <row r="8" spans="1:20" ht="15.75" thickBot="1" x14ac:dyDescent="0.3">
      <c r="A8" s="2">
        <v>6</v>
      </c>
      <c r="B8" t="s">
        <v>18</v>
      </c>
      <c r="C8" s="6">
        <v>85</v>
      </c>
      <c r="D8" s="6">
        <v>87</v>
      </c>
      <c r="E8" s="6">
        <v>84</v>
      </c>
      <c r="F8" s="6">
        <v>89</v>
      </c>
      <c r="H8" s="41"/>
      <c r="I8" s="37" t="s">
        <v>163</v>
      </c>
      <c r="J8" s="37">
        <f>COUNTIF(C39:C69,"&gt;70")</f>
        <v>14</v>
      </c>
      <c r="K8" s="37">
        <f>COUNTIF(D39:D69,"&gt;70")</f>
        <v>14</v>
      </c>
      <c r="L8" s="37">
        <f>COUNTIF(E39:E69,"&gt;70")</f>
        <v>11</v>
      </c>
      <c r="M8" s="37">
        <f>COUNTIF(F39:F69,"&gt;70")</f>
        <v>16</v>
      </c>
      <c r="N8" s="2"/>
      <c r="O8" s="2"/>
      <c r="P8" s="2"/>
      <c r="Q8" s="2"/>
      <c r="R8" s="2"/>
      <c r="S8" s="2"/>
      <c r="T8" s="2"/>
    </row>
    <row r="9" spans="1:20" x14ac:dyDescent="0.25">
      <c r="A9" s="2">
        <v>7</v>
      </c>
      <c r="B9" t="s">
        <v>19</v>
      </c>
      <c r="C9" s="6">
        <v>93</v>
      </c>
      <c r="D9" s="6">
        <v>90</v>
      </c>
      <c r="E9" s="6">
        <v>92</v>
      </c>
      <c r="F9" s="6">
        <v>90</v>
      </c>
      <c r="H9" s="40" t="s">
        <v>12</v>
      </c>
      <c r="I9" s="28" t="s">
        <v>161</v>
      </c>
      <c r="J9" s="28">
        <f>COUNTIF(C71:C96,"&lt;45")</f>
        <v>0</v>
      </c>
      <c r="K9" s="28">
        <f>COUNTIF(D71:D96,"&lt;45")</f>
        <v>0</v>
      </c>
      <c r="L9" s="28">
        <f>COUNTIF(E71:E96,"&lt;45")</f>
        <v>0</v>
      </c>
      <c r="M9" s="31">
        <f>COUNTIF(F71:F96,"&lt;45")</f>
        <v>0</v>
      </c>
      <c r="N9" s="2"/>
      <c r="O9" s="2"/>
      <c r="P9" s="2"/>
      <c r="Q9" s="2"/>
      <c r="R9" s="2"/>
      <c r="S9" s="2"/>
      <c r="T9" s="2"/>
    </row>
    <row r="10" spans="1:20" x14ac:dyDescent="0.25">
      <c r="A10" s="2">
        <v>8</v>
      </c>
      <c r="B10" t="s">
        <v>20</v>
      </c>
      <c r="C10" s="6">
        <v>93</v>
      </c>
      <c r="D10" s="6">
        <v>91</v>
      </c>
      <c r="E10" s="6">
        <v>90</v>
      </c>
      <c r="F10" s="6">
        <v>91</v>
      </c>
      <c r="H10" s="41"/>
      <c r="I10" s="32" t="s">
        <v>162</v>
      </c>
      <c r="J10" s="32">
        <f>26-J9-J11</f>
        <v>16</v>
      </c>
      <c r="K10" s="32">
        <f t="shared" ref="K10:M10" si="2">26-K9-K11</f>
        <v>14</v>
      </c>
      <c r="L10" s="32">
        <f t="shared" si="2"/>
        <v>16</v>
      </c>
      <c r="M10" s="32">
        <f t="shared" si="2"/>
        <v>14</v>
      </c>
      <c r="N10" s="2"/>
      <c r="O10" s="2"/>
      <c r="P10" s="2"/>
      <c r="Q10" s="2"/>
      <c r="R10" s="2"/>
      <c r="S10" s="2"/>
      <c r="T10" s="2"/>
    </row>
    <row r="11" spans="1:20" ht="15.75" thickBot="1" x14ac:dyDescent="0.3">
      <c r="A11" s="2">
        <v>9</v>
      </c>
      <c r="B11" t="s">
        <v>21</v>
      </c>
      <c r="C11" s="2">
        <v>88</v>
      </c>
      <c r="D11" s="2">
        <v>92</v>
      </c>
      <c r="E11" s="2">
        <v>90</v>
      </c>
      <c r="F11" s="2">
        <v>92</v>
      </c>
      <c r="H11" s="42"/>
      <c r="I11" s="35" t="s">
        <v>163</v>
      </c>
      <c r="J11" s="35">
        <f>COUNTIF(C71:C96,"&gt;70")</f>
        <v>10</v>
      </c>
      <c r="K11" s="35">
        <f>COUNTIF(D71:D96,"&gt;70")</f>
        <v>12</v>
      </c>
      <c r="L11" s="35">
        <f>COUNTIF(E71:E96,"&gt;70")</f>
        <v>10</v>
      </c>
      <c r="M11" s="38">
        <f>COUNTIF(F71:F96,"&gt;70")</f>
        <v>12</v>
      </c>
      <c r="N11" s="2"/>
      <c r="O11" s="2"/>
      <c r="P11" s="2"/>
      <c r="Q11" s="2"/>
      <c r="R11" s="2"/>
      <c r="S11" s="2"/>
      <c r="T11" s="2"/>
    </row>
    <row r="12" spans="1:20" x14ac:dyDescent="0.25">
      <c r="A12" s="2">
        <v>10</v>
      </c>
      <c r="B12" t="s">
        <v>22</v>
      </c>
      <c r="C12" s="2">
        <v>82</v>
      </c>
      <c r="D12" s="2">
        <v>83</v>
      </c>
      <c r="E12" s="2">
        <v>81</v>
      </c>
      <c r="F12" s="2">
        <v>82</v>
      </c>
    </row>
    <row r="13" spans="1:20" x14ac:dyDescent="0.25">
      <c r="A13" s="2">
        <v>11</v>
      </c>
      <c r="B13" t="s">
        <v>23</v>
      </c>
      <c r="C13" s="7">
        <v>66</v>
      </c>
      <c r="D13" s="7">
        <v>68</v>
      </c>
      <c r="E13" s="7">
        <v>72</v>
      </c>
      <c r="F13" s="7">
        <v>71</v>
      </c>
    </row>
    <row r="14" spans="1:20" x14ac:dyDescent="0.25">
      <c r="A14" s="2">
        <v>12</v>
      </c>
      <c r="B14" t="s">
        <v>24</v>
      </c>
      <c r="C14" s="6">
        <v>43</v>
      </c>
      <c r="D14" s="6">
        <v>44</v>
      </c>
      <c r="E14" s="6">
        <v>42</v>
      </c>
      <c r="F14" s="6">
        <v>45</v>
      </c>
    </row>
    <row r="15" spans="1:20" x14ac:dyDescent="0.25">
      <c r="A15" s="2">
        <v>13</v>
      </c>
      <c r="B15" t="s">
        <v>25</v>
      </c>
      <c r="C15" s="6">
        <v>76</v>
      </c>
      <c r="D15" s="6">
        <v>80</v>
      </c>
      <c r="E15" s="6">
        <v>78</v>
      </c>
      <c r="F15" s="6">
        <v>79</v>
      </c>
    </row>
    <row r="16" spans="1:20" x14ac:dyDescent="0.25">
      <c r="A16" s="2">
        <v>14</v>
      </c>
      <c r="B16" t="s">
        <v>26</v>
      </c>
      <c r="C16" s="6">
        <v>49</v>
      </c>
      <c r="D16" s="6">
        <v>52</v>
      </c>
      <c r="E16" s="6">
        <v>46</v>
      </c>
      <c r="F16" s="6">
        <v>45</v>
      </c>
    </row>
    <row r="17" spans="1:6" x14ac:dyDescent="0.25">
      <c r="A17" s="2">
        <v>15</v>
      </c>
      <c r="B17" t="s">
        <v>27</v>
      </c>
      <c r="C17" s="6">
        <v>57</v>
      </c>
      <c r="D17" s="6">
        <v>59</v>
      </c>
      <c r="E17" s="6">
        <v>56</v>
      </c>
      <c r="F17" s="6">
        <v>54</v>
      </c>
    </row>
    <row r="18" spans="1:6" x14ac:dyDescent="0.25">
      <c r="A18" s="2">
        <v>16</v>
      </c>
      <c r="B18" t="s">
        <v>28</v>
      </c>
      <c r="C18" s="6">
        <v>68</v>
      </c>
      <c r="D18" s="6">
        <v>69</v>
      </c>
      <c r="E18" s="6">
        <v>71</v>
      </c>
      <c r="F18" s="6">
        <v>70</v>
      </c>
    </row>
    <row r="19" spans="1:6" x14ac:dyDescent="0.25">
      <c r="A19" s="2">
        <v>17</v>
      </c>
      <c r="B19" t="s">
        <v>29</v>
      </c>
      <c r="C19" s="6">
        <v>67.900000000000006</v>
      </c>
      <c r="D19" s="6">
        <v>69.5</v>
      </c>
      <c r="E19" s="6">
        <v>69.400000000000006</v>
      </c>
      <c r="F19" s="6">
        <v>66.099999999999994</v>
      </c>
    </row>
    <row r="20" spans="1:6" x14ac:dyDescent="0.25">
      <c r="A20" s="2">
        <v>18</v>
      </c>
      <c r="B20" t="s">
        <v>30</v>
      </c>
      <c r="C20" s="6">
        <v>71</v>
      </c>
      <c r="D20" s="6">
        <v>72.400000000000006</v>
      </c>
      <c r="E20" s="6">
        <v>73</v>
      </c>
      <c r="F20" s="6">
        <v>68.599999999999994</v>
      </c>
    </row>
    <row r="21" spans="1:6" x14ac:dyDescent="0.25">
      <c r="A21" s="2">
        <v>19</v>
      </c>
      <c r="B21" t="s">
        <v>31</v>
      </c>
      <c r="C21" s="6">
        <v>74.099999999999994</v>
      </c>
      <c r="D21" s="6">
        <v>75.3</v>
      </c>
      <c r="E21" s="6">
        <v>76.599999999999994</v>
      </c>
      <c r="F21" s="6">
        <v>71.099999999999994</v>
      </c>
    </row>
    <row r="22" spans="1:6" x14ac:dyDescent="0.25">
      <c r="A22" s="2">
        <v>20</v>
      </c>
      <c r="B22" t="s">
        <v>32</v>
      </c>
      <c r="C22" s="6">
        <v>77.2</v>
      </c>
      <c r="D22" s="6">
        <v>78.2</v>
      </c>
      <c r="E22" s="6">
        <v>80.2</v>
      </c>
      <c r="F22" s="6">
        <v>73.599999999999994</v>
      </c>
    </row>
    <row r="23" spans="1:6" x14ac:dyDescent="0.25">
      <c r="A23" s="2">
        <v>21</v>
      </c>
      <c r="B23" t="s">
        <v>33</v>
      </c>
      <c r="C23" s="6">
        <v>80.3</v>
      </c>
      <c r="D23" s="6">
        <v>81.099999999999994</v>
      </c>
      <c r="E23" s="6">
        <v>83.8</v>
      </c>
      <c r="F23" s="6">
        <v>76.099999999999994</v>
      </c>
    </row>
    <row r="24" spans="1:6" x14ac:dyDescent="0.25">
      <c r="A24" s="2">
        <v>22</v>
      </c>
      <c r="B24" t="s">
        <v>34</v>
      </c>
      <c r="C24" s="6">
        <v>83.4</v>
      </c>
      <c r="D24" s="6">
        <v>84</v>
      </c>
      <c r="E24" s="6">
        <v>87.4</v>
      </c>
      <c r="F24" s="6">
        <v>78.599999999999994</v>
      </c>
    </row>
    <row r="25" spans="1:6" x14ac:dyDescent="0.25">
      <c r="A25" s="2">
        <v>23</v>
      </c>
      <c r="B25" t="s">
        <v>35</v>
      </c>
      <c r="C25" s="6">
        <v>86.5</v>
      </c>
      <c r="D25" s="6">
        <v>86.9</v>
      </c>
      <c r="E25" s="6">
        <v>91</v>
      </c>
      <c r="F25" s="6">
        <v>81.099999999999994</v>
      </c>
    </row>
    <row r="26" spans="1:6" x14ac:dyDescent="0.25">
      <c r="A26" s="2">
        <v>24</v>
      </c>
      <c r="B26" t="s">
        <v>36</v>
      </c>
      <c r="C26" s="2">
        <v>82</v>
      </c>
      <c r="D26" s="2">
        <v>83</v>
      </c>
      <c r="E26" s="2">
        <v>81</v>
      </c>
      <c r="F26" s="2">
        <v>82</v>
      </c>
    </row>
    <row r="27" spans="1:6" x14ac:dyDescent="0.25">
      <c r="A27" s="2">
        <v>25</v>
      </c>
      <c r="B27" t="s">
        <v>37</v>
      </c>
      <c r="C27" s="7">
        <v>66</v>
      </c>
      <c r="D27" s="7">
        <v>68</v>
      </c>
      <c r="E27" s="7">
        <v>72</v>
      </c>
      <c r="F27" s="7">
        <v>71</v>
      </c>
    </row>
    <row r="28" spans="1:6" x14ac:dyDescent="0.25">
      <c r="A28" s="2">
        <v>26</v>
      </c>
      <c r="B28" t="s">
        <v>38</v>
      </c>
      <c r="C28" s="6">
        <v>43</v>
      </c>
      <c r="D28" s="6">
        <v>44</v>
      </c>
      <c r="E28" s="6">
        <v>42</v>
      </c>
      <c r="F28" s="6">
        <v>45</v>
      </c>
    </row>
    <row r="29" spans="1:6" x14ac:dyDescent="0.25">
      <c r="A29" s="2">
        <v>27</v>
      </c>
      <c r="B29" t="s">
        <v>39</v>
      </c>
      <c r="C29" s="6">
        <v>76</v>
      </c>
      <c r="D29" s="6">
        <v>80</v>
      </c>
      <c r="E29" s="6">
        <v>78</v>
      </c>
      <c r="F29" s="6">
        <v>79</v>
      </c>
    </row>
    <row r="30" spans="1:6" x14ac:dyDescent="0.25">
      <c r="A30" s="2">
        <v>28</v>
      </c>
      <c r="B30" t="s">
        <v>40</v>
      </c>
      <c r="C30" s="6">
        <v>49</v>
      </c>
      <c r="D30" s="6">
        <v>52</v>
      </c>
      <c r="E30" s="6">
        <v>46</v>
      </c>
      <c r="F30" s="6">
        <v>45</v>
      </c>
    </row>
    <row r="31" spans="1:6" x14ac:dyDescent="0.25">
      <c r="A31" s="2">
        <v>29</v>
      </c>
      <c r="B31" t="s">
        <v>41</v>
      </c>
      <c r="C31" s="6">
        <v>57</v>
      </c>
      <c r="D31" s="6">
        <v>59</v>
      </c>
      <c r="E31" s="6">
        <v>56</v>
      </c>
      <c r="F31" s="6">
        <v>54</v>
      </c>
    </row>
    <row r="32" spans="1:6" x14ac:dyDescent="0.25">
      <c r="A32" s="2">
        <v>30</v>
      </c>
      <c r="B32" t="s">
        <v>42</v>
      </c>
      <c r="C32" s="6">
        <v>68</v>
      </c>
      <c r="D32" s="6">
        <v>69</v>
      </c>
      <c r="E32" s="6">
        <v>71</v>
      </c>
      <c r="F32" s="6">
        <v>70</v>
      </c>
    </row>
    <row r="33" spans="1:6" x14ac:dyDescent="0.25">
      <c r="A33" s="2">
        <v>31</v>
      </c>
      <c r="B33" t="s">
        <v>43</v>
      </c>
      <c r="C33" s="6">
        <v>74.099999999999994</v>
      </c>
      <c r="D33" s="6">
        <v>75.3</v>
      </c>
      <c r="E33" s="6">
        <v>76.599999999999994</v>
      </c>
      <c r="F33" s="6">
        <v>71.099999999999994</v>
      </c>
    </row>
    <row r="34" spans="1:6" x14ac:dyDescent="0.25">
      <c r="A34" s="2">
        <v>32</v>
      </c>
      <c r="B34" t="s">
        <v>44</v>
      </c>
      <c r="C34" s="6">
        <v>77.2</v>
      </c>
      <c r="D34" s="6">
        <v>78.2</v>
      </c>
      <c r="E34" s="6">
        <v>80.2</v>
      </c>
      <c r="F34" s="6">
        <v>73.599999999999994</v>
      </c>
    </row>
    <row r="35" spans="1:6" x14ac:dyDescent="0.25">
      <c r="A35" s="2">
        <v>33</v>
      </c>
      <c r="B35" t="s">
        <v>30</v>
      </c>
      <c r="C35" s="6">
        <v>80.3</v>
      </c>
      <c r="D35" s="6">
        <v>81.099999999999994</v>
      </c>
      <c r="E35" s="6">
        <v>83.8</v>
      </c>
      <c r="F35" s="6">
        <v>76.099999999999994</v>
      </c>
    </row>
    <row r="36" spans="1:6" x14ac:dyDescent="0.25">
      <c r="A36" s="2">
        <v>34</v>
      </c>
      <c r="B36" t="s">
        <v>45</v>
      </c>
      <c r="C36" s="6">
        <v>83.4</v>
      </c>
      <c r="D36" s="6">
        <v>84</v>
      </c>
      <c r="E36" s="6">
        <v>87.4</v>
      </c>
      <c r="F36" s="6">
        <v>78.599999999999994</v>
      </c>
    </row>
    <row r="37" spans="1:6" x14ac:dyDescent="0.25">
      <c r="A37" s="2">
        <v>35</v>
      </c>
      <c r="B37" t="s">
        <v>46</v>
      </c>
      <c r="C37" s="6">
        <v>71</v>
      </c>
      <c r="D37" s="6">
        <v>52</v>
      </c>
      <c r="E37" s="6">
        <v>64</v>
      </c>
      <c r="F37" s="6">
        <v>54</v>
      </c>
    </row>
    <row r="38" spans="1:6" x14ac:dyDescent="0.25">
      <c r="A38" s="13" t="s">
        <v>11</v>
      </c>
      <c r="B38" s="13"/>
      <c r="C38" s="13"/>
      <c r="D38" s="13"/>
      <c r="E38" s="13"/>
      <c r="F38" s="13"/>
    </row>
    <row r="39" spans="1:6" x14ac:dyDescent="0.25">
      <c r="A39">
        <v>1</v>
      </c>
      <c r="B39" t="s">
        <v>47</v>
      </c>
      <c r="C39" s="7">
        <v>95</v>
      </c>
      <c r="D39" s="7">
        <v>96</v>
      </c>
      <c r="E39" s="7">
        <v>95</v>
      </c>
      <c r="F39" s="7">
        <v>96</v>
      </c>
    </row>
    <row r="40" spans="1:6" x14ac:dyDescent="0.25">
      <c r="A40">
        <v>2</v>
      </c>
      <c r="B40" t="s">
        <v>48</v>
      </c>
      <c r="C40" s="6">
        <v>77</v>
      </c>
      <c r="D40" s="6">
        <v>84</v>
      </c>
      <c r="E40" s="6">
        <v>79</v>
      </c>
      <c r="F40" s="6">
        <v>86</v>
      </c>
    </row>
    <row r="41" spans="1:6" x14ac:dyDescent="0.25">
      <c r="A41" s="2">
        <v>3</v>
      </c>
      <c r="B41" t="s">
        <v>49</v>
      </c>
      <c r="C41" s="6">
        <v>91</v>
      </c>
      <c r="D41" s="6">
        <v>91</v>
      </c>
      <c r="E41" s="6">
        <v>89</v>
      </c>
      <c r="F41" s="6">
        <v>92</v>
      </c>
    </row>
    <row r="42" spans="1:6" x14ac:dyDescent="0.25">
      <c r="A42" s="2">
        <v>4</v>
      </c>
      <c r="B42" t="s">
        <v>50</v>
      </c>
      <c r="C42" s="7">
        <v>83.6666666666667</v>
      </c>
      <c r="D42" s="7">
        <v>85.3333333333333</v>
      </c>
      <c r="E42" s="7">
        <v>81.6666666666667</v>
      </c>
      <c r="F42" s="7">
        <v>87.3333333333333</v>
      </c>
    </row>
    <row r="43" spans="1:6" x14ac:dyDescent="0.25">
      <c r="A43" s="2">
        <v>5</v>
      </c>
      <c r="B43" t="s">
        <v>51</v>
      </c>
      <c r="C43" s="6">
        <v>81.6666666666667</v>
      </c>
      <c r="D43" s="6">
        <v>82.8333333333333</v>
      </c>
      <c r="E43" s="6">
        <v>78.6666666666667</v>
      </c>
      <c r="F43" s="6">
        <v>85.3333333333333</v>
      </c>
    </row>
    <row r="44" spans="1:6" x14ac:dyDescent="0.25">
      <c r="A44" s="2">
        <v>6</v>
      </c>
      <c r="B44" t="s">
        <v>52</v>
      </c>
      <c r="C44" s="6">
        <v>79.6666666666667</v>
      </c>
      <c r="D44" s="6">
        <v>80.3333333333333</v>
      </c>
      <c r="E44" s="6">
        <v>75.6666666666667</v>
      </c>
      <c r="F44" s="6">
        <v>83.3333333333333</v>
      </c>
    </row>
    <row r="45" spans="1:6" x14ac:dyDescent="0.25">
      <c r="A45" s="2">
        <v>7</v>
      </c>
      <c r="B45" t="s">
        <v>53</v>
      </c>
      <c r="C45" s="7">
        <v>77.6666666666667</v>
      </c>
      <c r="D45" s="7">
        <v>77.8333333333333</v>
      </c>
      <c r="E45" s="7">
        <v>72.6666666666667</v>
      </c>
      <c r="F45" s="7">
        <v>81.3333333333333</v>
      </c>
    </row>
    <row r="46" spans="1:6" x14ac:dyDescent="0.25">
      <c r="A46" s="2">
        <v>8</v>
      </c>
      <c r="B46" t="s">
        <v>54</v>
      </c>
      <c r="C46" s="6">
        <v>75.6666666666667</v>
      </c>
      <c r="D46" s="6">
        <v>75.3333333333333</v>
      </c>
      <c r="E46" s="6">
        <v>69.6666666666667</v>
      </c>
      <c r="F46" s="6">
        <v>79.3333333333333</v>
      </c>
    </row>
    <row r="47" spans="1:6" x14ac:dyDescent="0.25">
      <c r="A47" s="2">
        <v>9</v>
      </c>
      <c r="B47" t="s">
        <v>55</v>
      </c>
      <c r="C47" s="6">
        <v>73.6666666666667</v>
      </c>
      <c r="D47" s="6">
        <v>72.8333333333333</v>
      </c>
      <c r="E47" s="6">
        <v>66.6666666666667</v>
      </c>
      <c r="F47" s="6">
        <v>77.3333333333333</v>
      </c>
    </row>
    <row r="48" spans="1:6" x14ac:dyDescent="0.25">
      <c r="A48" s="2">
        <v>10</v>
      </c>
      <c r="B48" t="s">
        <v>56</v>
      </c>
      <c r="C48" s="7">
        <v>71.6666666666667</v>
      </c>
      <c r="D48" s="7">
        <v>70.3333333333333</v>
      </c>
      <c r="E48" s="7">
        <v>63.6666666666667</v>
      </c>
      <c r="F48" s="7">
        <v>75.3333333333333</v>
      </c>
    </row>
    <row r="49" spans="1:6" x14ac:dyDescent="0.25">
      <c r="A49" s="2">
        <v>11</v>
      </c>
      <c r="B49" t="s">
        <v>57</v>
      </c>
      <c r="C49" s="6">
        <v>69.666666666666799</v>
      </c>
      <c r="D49" s="6">
        <v>67.8333333333333</v>
      </c>
      <c r="E49" s="6">
        <v>60.6666666666667</v>
      </c>
      <c r="F49" s="6">
        <v>73.3333333333333</v>
      </c>
    </row>
    <row r="50" spans="1:6" x14ac:dyDescent="0.25">
      <c r="A50" s="2">
        <v>12</v>
      </c>
      <c r="B50" t="s">
        <v>58</v>
      </c>
      <c r="C50" s="6">
        <v>67.666666666666799</v>
      </c>
      <c r="D50" s="6">
        <v>65.3333333333333</v>
      </c>
      <c r="E50" s="6">
        <v>57.666666666666799</v>
      </c>
      <c r="F50" s="6">
        <v>71.333333333333201</v>
      </c>
    </row>
    <row r="51" spans="1:6" x14ac:dyDescent="0.25">
      <c r="A51" s="2">
        <v>13</v>
      </c>
      <c r="B51" t="s">
        <v>59</v>
      </c>
      <c r="C51" s="7">
        <v>65.666666666666799</v>
      </c>
      <c r="D51" s="7">
        <v>62.8333333333333</v>
      </c>
      <c r="E51" s="7">
        <v>54.666666666666799</v>
      </c>
      <c r="F51" s="7">
        <v>69.333333333333201</v>
      </c>
    </row>
    <row r="52" spans="1:6" x14ac:dyDescent="0.25">
      <c r="A52" s="2">
        <v>14</v>
      </c>
      <c r="B52" t="s">
        <v>60</v>
      </c>
      <c r="C52" s="7">
        <v>66</v>
      </c>
      <c r="D52" s="7">
        <v>59</v>
      </c>
      <c r="E52" s="7">
        <v>63</v>
      </c>
      <c r="F52" s="7">
        <v>61</v>
      </c>
    </row>
    <row r="53" spans="1:6" x14ac:dyDescent="0.25">
      <c r="A53" s="2">
        <v>15</v>
      </c>
      <c r="B53" t="s">
        <v>61</v>
      </c>
      <c r="C53" s="6">
        <v>44</v>
      </c>
      <c r="D53" s="6">
        <v>40</v>
      </c>
      <c r="E53" s="6">
        <v>42</v>
      </c>
      <c r="F53" s="6">
        <v>44</v>
      </c>
    </row>
    <row r="54" spans="1:6" x14ac:dyDescent="0.25">
      <c r="A54" s="2">
        <v>16</v>
      </c>
      <c r="B54" t="s">
        <v>62</v>
      </c>
      <c r="C54" s="6">
        <v>55</v>
      </c>
      <c r="D54" s="6">
        <v>48</v>
      </c>
      <c r="E54" s="6">
        <v>50</v>
      </c>
      <c r="F54" s="6">
        <v>50</v>
      </c>
    </row>
    <row r="55" spans="1:6" x14ac:dyDescent="0.25">
      <c r="A55" s="2">
        <v>17</v>
      </c>
      <c r="B55" t="s">
        <v>63</v>
      </c>
      <c r="C55" s="6">
        <v>38</v>
      </c>
      <c r="D55" s="6">
        <v>31</v>
      </c>
      <c r="E55" s="6">
        <v>35</v>
      </c>
      <c r="F55" s="6">
        <v>36</v>
      </c>
    </row>
    <row r="56" spans="1:6" x14ac:dyDescent="0.25">
      <c r="A56" s="2">
        <v>18</v>
      </c>
      <c r="B56" t="s">
        <v>64</v>
      </c>
      <c r="C56" s="6">
        <v>69</v>
      </c>
      <c r="D56" s="6">
        <v>63</v>
      </c>
      <c r="E56" s="6">
        <v>66</v>
      </c>
      <c r="F56" s="6">
        <v>65</v>
      </c>
    </row>
    <row r="57" spans="1:6" x14ac:dyDescent="0.25">
      <c r="A57" s="2">
        <v>19</v>
      </c>
      <c r="B57" t="s">
        <v>65</v>
      </c>
      <c r="C57" s="6">
        <v>41</v>
      </c>
      <c r="D57" s="6">
        <v>36</v>
      </c>
      <c r="E57" s="6">
        <v>39</v>
      </c>
      <c r="F57" s="6">
        <v>40</v>
      </c>
    </row>
    <row r="58" spans="1:6" x14ac:dyDescent="0.25">
      <c r="A58" s="2">
        <v>20</v>
      </c>
      <c r="B58" t="s">
        <v>36</v>
      </c>
      <c r="C58" s="7">
        <v>45.466666666666598</v>
      </c>
      <c r="D58" s="7">
        <v>39.866666666666703</v>
      </c>
      <c r="E58" s="7">
        <v>42.866666666666703</v>
      </c>
      <c r="F58" s="7">
        <v>43.733333333333299</v>
      </c>
    </row>
    <row r="59" spans="1:6" x14ac:dyDescent="0.25">
      <c r="A59" s="2">
        <v>21</v>
      </c>
      <c r="B59" t="s">
        <v>66</v>
      </c>
      <c r="C59" s="6">
        <v>43.552380952381</v>
      </c>
      <c r="D59" s="6">
        <v>38.066666666666698</v>
      </c>
      <c r="E59" s="6">
        <v>41.066666666666698</v>
      </c>
      <c r="F59" s="6">
        <v>42.133333333333297</v>
      </c>
    </row>
    <row r="60" spans="1:6" x14ac:dyDescent="0.25">
      <c r="A60" s="2">
        <v>22</v>
      </c>
      <c r="B60" t="s">
        <v>67</v>
      </c>
      <c r="C60" s="6">
        <v>41.638095238095197</v>
      </c>
      <c r="D60" s="6">
        <v>36.266666666666701</v>
      </c>
      <c r="E60" s="6">
        <v>39.266666666666701</v>
      </c>
      <c r="F60" s="6">
        <v>40.533333333333303</v>
      </c>
    </row>
    <row r="61" spans="1:6" x14ac:dyDescent="0.25">
      <c r="A61" s="2">
        <v>23</v>
      </c>
      <c r="B61" t="s">
        <v>68</v>
      </c>
      <c r="C61" s="6">
        <v>39.7238095238095</v>
      </c>
      <c r="D61" s="6">
        <v>34.466666666666697</v>
      </c>
      <c r="E61" s="6">
        <v>37.466666666666697</v>
      </c>
      <c r="F61" s="6">
        <v>38.933333333333302</v>
      </c>
    </row>
    <row r="62" spans="1:6" x14ac:dyDescent="0.25">
      <c r="A62" s="2">
        <v>24</v>
      </c>
      <c r="B62" t="s">
        <v>69</v>
      </c>
      <c r="C62" s="6">
        <v>37.809523809523903</v>
      </c>
      <c r="D62" s="6">
        <v>32.6666666666667</v>
      </c>
      <c r="E62" s="6">
        <v>35.6666666666667</v>
      </c>
      <c r="F62" s="6">
        <v>37.3333333333333</v>
      </c>
    </row>
    <row r="63" spans="1:6" x14ac:dyDescent="0.25">
      <c r="A63" s="2">
        <v>25</v>
      </c>
      <c r="B63" t="s">
        <v>70</v>
      </c>
      <c r="C63" s="6">
        <v>35.895238095238</v>
      </c>
      <c r="D63" s="6">
        <v>30.866666666666699</v>
      </c>
      <c r="E63" s="6">
        <v>33.866666666666703</v>
      </c>
      <c r="F63" s="6">
        <v>35.733333333333299</v>
      </c>
    </row>
    <row r="64" spans="1:6" x14ac:dyDescent="0.25">
      <c r="A64" s="2">
        <v>26</v>
      </c>
      <c r="B64" t="s">
        <v>28</v>
      </c>
      <c r="C64" s="7">
        <v>33.980952380952303</v>
      </c>
      <c r="D64" s="7">
        <v>29.066666666666698</v>
      </c>
      <c r="E64" s="7">
        <v>32.066666666666698</v>
      </c>
      <c r="F64" s="7">
        <v>34.133333333333297</v>
      </c>
    </row>
    <row r="65" spans="1:6" x14ac:dyDescent="0.25">
      <c r="A65" s="2">
        <v>27</v>
      </c>
      <c r="B65" t="s">
        <v>71</v>
      </c>
      <c r="C65" s="6">
        <v>32.066666666666599</v>
      </c>
      <c r="D65" s="6">
        <v>27.266666666666701</v>
      </c>
      <c r="E65" s="6">
        <v>30.266666666666701</v>
      </c>
      <c r="F65" s="6">
        <v>32.533333333333303</v>
      </c>
    </row>
    <row r="66" spans="1:6" x14ac:dyDescent="0.25">
      <c r="A66" s="2">
        <v>28</v>
      </c>
      <c r="B66" t="s">
        <v>72</v>
      </c>
      <c r="C66" s="7">
        <v>83.6666666666667</v>
      </c>
      <c r="D66" s="7">
        <v>85.3333333333333</v>
      </c>
      <c r="E66" s="7">
        <v>81.6666666666667</v>
      </c>
      <c r="F66" s="7">
        <v>87.3333333333333</v>
      </c>
    </row>
    <row r="67" spans="1:6" x14ac:dyDescent="0.25">
      <c r="A67" s="2">
        <v>29</v>
      </c>
      <c r="B67" t="s">
        <v>73</v>
      </c>
      <c r="C67" s="6">
        <v>81.6666666666667</v>
      </c>
      <c r="D67" s="6">
        <v>82.8333333333333</v>
      </c>
      <c r="E67" s="6">
        <v>78.6666666666667</v>
      </c>
      <c r="F67" s="6">
        <v>85.3333333333333</v>
      </c>
    </row>
    <row r="68" spans="1:6" x14ac:dyDescent="0.25">
      <c r="A68" s="2">
        <v>30</v>
      </c>
      <c r="B68" t="s">
        <v>74</v>
      </c>
      <c r="C68" s="6">
        <v>79.6666666666667</v>
      </c>
      <c r="D68" s="6">
        <v>80.3333333333333</v>
      </c>
      <c r="E68" s="6">
        <v>75.6666666666667</v>
      </c>
      <c r="F68" s="6">
        <v>83.3333333333333</v>
      </c>
    </row>
    <row r="69" spans="1:6" x14ac:dyDescent="0.25">
      <c r="A69" s="2">
        <v>31</v>
      </c>
      <c r="B69" t="s">
        <v>75</v>
      </c>
      <c r="C69" s="7">
        <v>77.6666666666667</v>
      </c>
      <c r="D69" s="7">
        <v>77.8333333333333</v>
      </c>
      <c r="E69" s="7">
        <v>72.6666666666667</v>
      </c>
      <c r="F69" s="7">
        <v>81.3333333333333</v>
      </c>
    </row>
    <row r="70" spans="1:6" x14ac:dyDescent="0.25">
      <c r="A70" s="13" t="s">
        <v>12</v>
      </c>
      <c r="B70" s="13"/>
      <c r="C70" s="13"/>
      <c r="D70" s="13"/>
      <c r="E70" s="13"/>
      <c r="F70" s="13"/>
    </row>
    <row r="71" spans="1:6" x14ac:dyDescent="0.25">
      <c r="A71">
        <v>1</v>
      </c>
      <c r="B71" t="s">
        <v>76</v>
      </c>
      <c r="C71" s="7">
        <v>75</v>
      </c>
      <c r="D71" s="7">
        <v>81</v>
      </c>
      <c r="E71" s="7">
        <v>77</v>
      </c>
      <c r="F71" s="7">
        <v>80</v>
      </c>
    </row>
    <row r="72" spans="1:6" x14ac:dyDescent="0.25">
      <c r="A72">
        <v>2</v>
      </c>
      <c r="B72" t="s">
        <v>14</v>
      </c>
      <c r="C72" s="6">
        <v>73</v>
      </c>
      <c r="D72" s="6">
        <v>75</v>
      </c>
      <c r="E72" s="6">
        <v>73</v>
      </c>
      <c r="F72" s="6">
        <v>75</v>
      </c>
    </row>
    <row r="73" spans="1:6" x14ac:dyDescent="0.25">
      <c r="A73" s="2">
        <v>3</v>
      </c>
      <c r="B73" t="s">
        <v>77</v>
      </c>
      <c r="C73" s="6">
        <v>79</v>
      </c>
      <c r="D73" s="6">
        <v>84</v>
      </c>
      <c r="E73" s="6">
        <v>82</v>
      </c>
      <c r="F73" s="6">
        <v>84</v>
      </c>
    </row>
    <row r="74" spans="1:6" x14ac:dyDescent="0.25">
      <c r="A74" s="2">
        <v>4</v>
      </c>
      <c r="B74" t="s">
        <v>78</v>
      </c>
      <c r="C74" s="6">
        <v>64</v>
      </c>
      <c r="D74" s="6">
        <v>68</v>
      </c>
      <c r="E74" s="6">
        <v>63</v>
      </c>
      <c r="F74" s="6">
        <v>66</v>
      </c>
    </row>
    <row r="75" spans="1:6" x14ac:dyDescent="0.25">
      <c r="A75" s="2">
        <v>5</v>
      </c>
      <c r="B75" t="s">
        <v>67</v>
      </c>
      <c r="C75" s="6">
        <v>78</v>
      </c>
      <c r="D75" s="6">
        <v>73</v>
      </c>
      <c r="E75" s="6">
        <v>75</v>
      </c>
      <c r="F75" s="6">
        <v>71</v>
      </c>
    </row>
    <row r="76" spans="1:6" x14ac:dyDescent="0.25">
      <c r="A76" s="2">
        <v>6</v>
      </c>
      <c r="B76" t="s">
        <v>79</v>
      </c>
      <c r="C76" s="6">
        <v>50</v>
      </c>
      <c r="D76" s="6">
        <v>55</v>
      </c>
      <c r="E76" s="6">
        <v>51</v>
      </c>
      <c r="F76" s="6">
        <v>53</v>
      </c>
    </row>
    <row r="77" spans="1:6" x14ac:dyDescent="0.25">
      <c r="A77" s="2">
        <v>7</v>
      </c>
      <c r="B77" t="s">
        <v>79</v>
      </c>
      <c r="C77" s="6">
        <v>65</v>
      </c>
      <c r="D77" s="6">
        <v>73</v>
      </c>
      <c r="E77" s="6">
        <v>67</v>
      </c>
      <c r="F77" s="6">
        <v>73</v>
      </c>
    </row>
    <row r="78" spans="1:6" x14ac:dyDescent="0.25">
      <c r="A78" s="2">
        <v>8</v>
      </c>
      <c r="B78" t="s">
        <v>39</v>
      </c>
      <c r="C78" s="6">
        <v>80</v>
      </c>
      <c r="D78" s="6">
        <v>84</v>
      </c>
      <c r="E78" s="6">
        <v>83</v>
      </c>
      <c r="F78" s="6">
        <v>83</v>
      </c>
    </row>
    <row r="79" spans="1:6" x14ac:dyDescent="0.25">
      <c r="A79" s="2">
        <v>9</v>
      </c>
      <c r="B79" t="s">
        <v>18</v>
      </c>
      <c r="C79" s="2">
        <v>55</v>
      </c>
      <c r="D79" s="2">
        <v>55</v>
      </c>
      <c r="E79" s="2">
        <v>56</v>
      </c>
      <c r="F79" s="2">
        <v>60</v>
      </c>
    </row>
    <row r="80" spans="1:6" x14ac:dyDescent="0.25">
      <c r="A80" s="2">
        <v>10</v>
      </c>
      <c r="B80" t="s">
        <v>80</v>
      </c>
      <c r="C80" s="2">
        <v>80</v>
      </c>
      <c r="D80" s="2">
        <v>84</v>
      </c>
      <c r="E80" s="2">
        <v>80</v>
      </c>
      <c r="F80" s="2">
        <v>85</v>
      </c>
    </row>
    <row r="81" spans="1:6" x14ac:dyDescent="0.25">
      <c r="A81" s="2">
        <v>11</v>
      </c>
      <c r="B81" t="s">
        <v>39</v>
      </c>
      <c r="C81" s="2">
        <v>85</v>
      </c>
      <c r="D81" s="2">
        <v>82</v>
      </c>
      <c r="E81" s="2">
        <v>80</v>
      </c>
      <c r="F81" s="2">
        <v>84</v>
      </c>
    </row>
    <row r="82" spans="1:6" x14ac:dyDescent="0.25">
      <c r="A82" s="2">
        <v>12</v>
      </c>
      <c r="B82" t="s">
        <v>81</v>
      </c>
      <c r="C82" s="2">
        <v>46</v>
      </c>
      <c r="D82" s="2">
        <v>50</v>
      </c>
      <c r="E82" s="2">
        <v>45</v>
      </c>
      <c r="F82" s="2">
        <v>50</v>
      </c>
    </row>
    <row r="83" spans="1:6" x14ac:dyDescent="0.25">
      <c r="A83" s="2">
        <v>13</v>
      </c>
      <c r="B83" t="s">
        <v>82</v>
      </c>
      <c r="C83" s="2">
        <v>76</v>
      </c>
      <c r="D83" s="2">
        <v>81</v>
      </c>
      <c r="E83" s="2">
        <v>76</v>
      </c>
      <c r="F83" s="2">
        <v>80</v>
      </c>
    </row>
    <row r="84" spans="1:6" x14ac:dyDescent="0.25">
      <c r="A84" s="2">
        <v>14</v>
      </c>
      <c r="B84" t="s">
        <v>83</v>
      </c>
      <c r="C84" s="2">
        <v>46</v>
      </c>
      <c r="D84" s="2">
        <v>55</v>
      </c>
      <c r="E84" s="2">
        <v>53</v>
      </c>
      <c r="F84" s="2">
        <v>53</v>
      </c>
    </row>
    <row r="85" spans="1:6" x14ac:dyDescent="0.25">
      <c r="A85" s="2">
        <v>15</v>
      </c>
      <c r="B85" t="s">
        <v>84</v>
      </c>
      <c r="C85" s="7">
        <v>60.516483516483497</v>
      </c>
      <c r="D85" s="7">
        <v>64.604395604395606</v>
      </c>
      <c r="E85" s="7">
        <v>61.439560439560502</v>
      </c>
      <c r="F85" s="7">
        <v>65.032967032967093</v>
      </c>
    </row>
    <row r="86" spans="1:6" x14ac:dyDescent="0.25">
      <c r="A86" s="2">
        <v>16</v>
      </c>
      <c r="B86" t="s">
        <v>85</v>
      </c>
      <c r="C86" s="6">
        <v>59.518681318681303</v>
      </c>
      <c r="D86" s="6">
        <v>63.694505494505499</v>
      </c>
      <c r="E86" s="6">
        <v>60.479120879120899</v>
      </c>
      <c r="F86" s="6">
        <v>64.208791208791197</v>
      </c>
    </row>
    <row r="87" spans="1:6" x14ac:dyDescent="0.25">
      <c r="A87" s="2">
        <v>17</v>
      </c>
      <c r="B87" t="s">
        <v>86</v>
      </c>
      <c r="C87" s="6">
        <v>58.520879120879101</v>
      </c>
      <c r="D87" s="6">
        <v>62.7846153846153</v>
      </c>
      <c r="E87" s="6">
        <v>59.518681318681303</v>
      </c>
      <c r="F87" s="6">
        <v>63.384615384615401</v>
      </c>
    </row>
    <row r="88" spans="1:6" x14ac:dyDescent="0.25">
      <c r="A88" s="2">
        <v>18</v>
      </c>
      <c r="B88" t="s">
        <v>87</v>
      </c>
      <c r="C88" s="6">
        <v>57.5230769230769</v>
      </c>
      <c r="D88" s="6">
        <v>61.874725274725201</v>
      </c>
      <c r="E88" s="6">
        <v>58.558241758241799</v>
      </c>
      <c r="F88" s="6">
        <v>62.560439560439598</v>
      </c>
    </row>
    <row r="89" spans="1:6" x14ac:dyDescent="0.25">
      <c r="A89" s="2">
        <v>19</v>
      </c>
      <c r="B89" t="s">
        <v>88</v>
      </c>
      <c r="C89" s="6">
        <v>56.525274725274699</v>
      </c>
      <c r="D89" s="6">
        <v>60.964835164835101</v>
      </c>
      <c r="E89" s="6">
        <v>57.597802197802203</v>
      </c>
      <c r="F89" s="6">
        <v>61.736263736263801</v>
      </c>
    </row>
    <row r="90" spans="1:6" x14ac:dyDescent="0.25">
      <c r="A90" s="2">
        <v>20</v>
      </c>
      <c r="B90" t="s">
        <v>89</v>
      </c>
      <c r="C90" s="6">
        <v>55.527472527472497</v>
      </c>
      <c r="D90" s="6">
        <v>60.054945054945001</v>
      </c>
      <c r="E90" s="6">
        <v>56.6373626373626</v>
      </c>
      <c r="F90" s="6">
        <v>60.912087912087898</v>
      </c>
    </row>
    <row r="91" spans="1:6" x14ac:dyDescent="0.25">
      <c r="A91" s="2">
        <v>21</v>
      </c>
      <c r="B91" t="s">
        <v>44</v>
      </c>
      <c r="C91" s="6">
        <v>54.529670329670303</v>
      </c>
      <c r="D91" s="6">
        <v>59.145054945054902</v>
      </c>
      <c r="E91" s="6">
        <v>55.676923076923103</v>
      </c>
      <c r="F91" s="6">
        <v>60.087912087912102</v>
      </c>
    </row>
    <row r="92" spans="1:6" x14ac:dyDescent="0.25">
      <c r="A92" s="2">
        <v>22</v>
      </c>
      <c r="B92" t="s">
        <v>90</v>
      </c>
      <c r="C92" s="6">
        <v>53.531868131868102</v>
      </c>
      <c r="D92" s="6">
        <v>58.235164835164802</v>
      </c>
      <c r="E92" s="6">
        <v>54.7164835164835</v>
      </c>
      <c r="F92" s="6">
        <v>59.263736263736298</v>
      </c>
    </row>
    <row r="93" spans="1:6" x14ac:dyDescent="0.25">
      <c r="A93" s="2">
        <v>23</v>
      </c>
      <c r="B93" t="s">
        <v>91</v>
      </c>
      <c r="C93" s="6">
        <v>65</v>
      </c>
      <c r="D93" s="6">
        <v>73</v>
      </c>
      <c r="E93" s="6">
        <v>67</v>
      </c>
      <c r="F93" s="6">
        <v>73</v>
      </c>
    </row>
    <row r="94" spans="1:6" x14ac:dyDescent="0.25">
      <c r="A94" s="2">
        <v>24</v>
      </c>
      <c r="B94" t="s">
        <v>92</v>
      </c>
      <c r="C94" s="6">
        <v>80</v>
      </c>
      <c r="D94" s="6">
        <v>84</v>
      </c>
      <c r="E94" s="6">
        <v>83</v>
      </c>
      <c r="F94" s="6">
        <v>83</v>
      </c>
    </row>
    <row r="95" spans="1:6" x14ac:dyDescent="0.25">
      <c r="A95" s="2">
        <v>25</v>
      </c>
      <c r="B95" t="s">
        <v>93</v>
      </c>
      <c r="C95" s="2">
        <v>55</v>
      </c>
      <c r="D95" s="2">
        <v>55</v>
      </c>
      <c r="E95" s="2">
        <v>56</v>
      </c>
      <c r="F95" s="2">
        <v>60</v>
      </c>
    </row>
    <row r="96" spans="1:6" x14ac:dyDescent="0.25">
      <c r="A96" s="2">
        <v>26</v>
      </c>
      <c r="B96" t="s">
        <v>94</v>
      </c>
      <c r="C96" s="2">
        <v>80</v>
      </c>
      <c r="D96" s="2">
        <v>84</v>
      </c>
      <c r="E96" s="2">
        <v>80</v>
      </c>
      <c r="F96" s="2">
        <v>85</v>
      </c>
    </row>
    <row r="97" spans="1:6" x14ac:dyDescent="0.25">
      <c r="A97" s="2"/>
      <c r="C97" s="2"/>
      <c r="D97" s="2"/>
      <c r="E97" s="2"/>
      <c r="F97" s="2"/>
    </row>
    <row r="98" spans="1:6" x14ac:dyDescent="0.25">
      <c r="A98" s="2"/>
      <c r="C98" s="2"/>
      <c r="D98" s="2"/>
      <c r="E98" s="2"/>
      <c r="F98" s="2"/>
    </row>
    <row r="99" spans="1:6" x14ac:dyDescent="0.25">
      <c r="A99" s="2"/>
      <c r="C99" s="2"/>
      <c r="D99" s="2"/>
      <c r="E99" s="2"/>
      <c r="F99" s="2"/>
    </row>
    <row r="100" spans="1:6" x14ac:dyDescent="0.25">
      <c r="A100" s="2"/>
      <c r="C100" s="2"/>
      <c r="D100" s="2"/>
      <c r="E100" s="2"/>
      <c r="F100" s="2"/>
    </row>
    <row r="101" spans="1:6" x14ac:dyDescent="0.25">
      <c r="A101" s="2"/>
      <c r="C101" s="7"/>
      <c r="D101" s="7"/>
      <c r="E101" s="7"/>
      <c r="F101" s="7"/>
    </row>
    <row r="102" spans="1:6" x14ac:dyDescent="0.25">
      <c r="A102" s="2"/>
      <c r="C102" s="6"/>
      <c r="D102" s="6"/>
      <c r="E102" s="6"/>
      <c r="F102" s="6"/>
    </row>
    <row r="103" spans="1:6" x14ac:dyDescent="0.25">
      <c r="A103" s="2"/>
      <c r="C103" s="6"/>
      <c r="D103" s="6"/>
      <c r="E103" s="6"/>
      <c r="F103" s="6"/>
    </row>
    <row r="104" spans="1:6" x14ac:dyDescent="0.25">
      <c r="A104" s="2"/>
      <c r="C104" s="6"/>
      <c r="D104" s="6"/>
      <c r="E104" s="6"/>
      <c r="F104" s="6"/>
    </row>
    <row r="105" spans="1:6" x14ac:dyDescent="0.25">
      <c r="A105" s="2"/>
    </row>
  </sheetData>
  <mergeCells count="3">
    <mergeCell ref="A1:F1"/>
    <mergeCell ref="A38:F38"/>
    <mergeCell ref="A70:F70"/>
  </mergeCells>
  <conditionalFormatting sqref="C3:F37 C39:F69 C71:F96">
    <cfRule type="cellIs" dxfId="3" priority="3" operator="lessThan">
      <formula>45</formula>
    </cfRule>
    <cfRule type="cellIs" dxfId="4" priority="2" operator="greaterThan">
      <formula>71</formula>
    </cfRule>
    <cfRule type="cellIs" dxfId="5" priority="1" operator="between">
      <formula>45</formula>
      <formula>71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52"/>
  <sheetViews>
    <sheetView topLeftCell="A76" zoomScaleNormal="100" workbookViewId="0">
      <selection activeCell="F113" sqref="F113"/>
    </sheetView>
  </sheetViews>
  <sheetFormatPr defaultRowHeight="15" x14ac:dyDescent="0.25"/>
  <cols>
    <col min="1" max="1" width="9.140625" style="1" customWidth="1"/>
    <col min="2" max="2" width="20.28515625" style="1" customWidth="1"/>
    <col min="3" max="6" width="4.28515625" style="1" customWidth="1"/>
    <col min="15" max="15" width="9.140625" style="2"/>
    <col min="16" max="16" width="30.42578125" style="2" customWidth="1"/>
  </cols>
  <sheetData>
    <row r="1" spans="1:22" ht="30" customHeight="1" x14ac:dyDescent="0.25">
      <c r="A1" s="8" t="s">
        <v>7</v>
      </c>
      <c r="B1" s="8"/>
      <c r="C1" s="9" t="s">
        <v>0</v>
      </c>
      <c r="D1" s="9"/>
      <c r="E1" s="9"/>
      <c r="F1" s="9"/>
      <c r="H1" s="10" t="s">
        <v>165</v>
      </c>
      <c r="I1" s="10"/>
      <c r="J1" s="10"/>
      <c r="K1" s="10"/>
      <c r="L1" s="10"/>
      <c r="M1" s="10"/>
      <c r="N1" s="2"/>
      <c r="R1" s="2"/>
      <c r="T1" s="2"/>
      <c r="V1" s="2"/>
    </row>
    <row r="2" spans="1:22" ht="15.75" thickBot="1" x14ac:dyDescent="0.3">
      <c r="A2" s="4" t="s">
        <v>1</v>
      </c>
      <c r="B2" s="4" t="s">
        <v>9</v>
      </c>
      <c r="C2" s="3" t="s">
        <v>3</v>
      </c>
      <c r="D2" s="3" t="s">
        <v>4</v>
      </c>
      <c r="E2" s="3" t="s">
        <v>5</v>
      </c>
      <c r="F2" s="3" t="s">
        <v>6</v>
      </c>
      <c r="H2" s="2"/>
      <c r="I2" s="2"/>
      <c r="J2" s="43" t="s">
        <v>3</v>
      </c>
      <c r="K2" s="43" t="s">
        <v>4</v>
      </c>
      <c r="L2" s="43" t="s">
        <v>5</v>
      </c>
      <c r="M2" s="43" t="s">
        <v>6</v>
      </c>
      <c r="N2" s="2"/>
      <c r="Q2" s="43" t="s">
        <v>3</v>
      </c>
      <c r="R2" s="43" t="s">
        <v>4</v>
      </c>
      <c r="S2" s="43" t="s">
        <v>5</v>
      </c>
      <c r="T2" s="43" t="s">
        <v>6</v>
      </c>
      <c r="U2" s="2"/>
      <c r="V2" s="2"/>
    </row>
    <row r="3" spans="1:22" ht="15.75" thickTop="1" x14ac:dyDescent="0.25">
      <c r="A3" s="1">
        <v>1</v>
      </c>
      <c r="B3" s="2" t="s">
        <v>97</v>
      </c>
      <c r="C3" s="7">
        <v>70</v>
      </c>
      <c r="D3" s="7">
        <v>75</v>
      </c>
      <c r="E3" s="7">
        <v>70</v>
      </c>
      <c r="F3" s="7">
        <v>75</v>
      </c>
      <c r="H3" s="40" t="s">
        <v>7</v>
      </c>
      <c r="I3" s="28" t="s">
        <v>161</v>
      </c>
      <c r="J3" s="28">
        <f>COUNTIF(C3:C44,"&lt;45")</f>
        <v>6</v>
      </c>
      <c r="K3" s="28">
        <f>COUNTIF(D3:D44,"&lt;45")</f>
        <v>6</v>
      </c>
      <c r="L3" s="28">
        <f>COUNTIF(E3:E44,"&lt;45")</f>
        <v>6</v>
      </c>
      <c r="M3" s="31">
        <f>COUNTIF(F3:F44,"&lt;45")</f>
        <v>6</v>
      </c>
      <c r="N3" s="2"/>
      <c r="P3" s="44" t="s">
        <v>10</v>
      </c>
      <c r="Q3" s="23">
        <f>(J3+J6+J9)/121</f>
        <v>0.11570247933884298</v>
      </c>
      <c r="R3" s="23">
        <f>(K3+K6+K9)/121</f>
        <v>0.12396694214876033</v>
      </c>
      <c r="S3" s="23">
        <f>(L3+L6+L9)/121</f>
        <v>0.12396694214876033</v>
      </c>
      <c r="T3" s="23">
        <f>(M3+M6+M9)/121</f>
        <v>9.9173553719008267E-2</v>
      </c>
      <c r="U3" s="2"/>
      <c r="V3" s="2"/>
    </row>
    <row r="4" spans="1:22" x14ac:dyDescent="0.25">
      <c r="A4" s="1">
        <v>2</v>
      </c>
      <c r="B4" s="2" t="s">
        <v>98</v>
      </c>
      <c r="C4" s="5">
        <v>73</v>
      </c>
      <c r="D4" s="5">
        <v>73</v>
      </c>
      <c r="E4" s="5">
        <v>68</v>
      </c>
      <c r="F4" s="5">
        <v>78</v>
      </c>
      <c r="H4" s="41"/>
      <c r="I4" s="32" t="s">
        <v>162</v>
      </c>
      <c r="J4" s="32">
        <f>42-J3-J5</f>
        <v>13</v>
      </c>
      <c r="K4" s="32">
        <f t="shared" ref="K4:M4" si="0">42-K3-K5</f>
        <v>12</v>
      </c>
      <c r="L4" s="32">
        <f t="shared" si="0"/>
        <v>17</v>
      </c>
      <c r="M4" s="34">
        <f t="shared" si="0"/>
        <v>9</v>
      </c>
      <c r="N4" s="2"/>
      <c r="P4" s="32" t="s">
        <v>159</v>
      </c>
      <c r="Q4" s="25">
        <f>(J4+J7+J10)/121</f>
        <v>0.20661157024793389</v>
      </c>
      <c r="R4" s="25">
        <f>(K4+K7+K10)/121</f>
        <v>0.2231404958677686</v>
      </c>
      <c r="S4" s="25">
        <f>(L4+L7+L10)/121</f>
        <v>0.28099173553719009</v>
      </c>
      <c r="T4" s="25">
        <f>(M4+M7+M10)/121</f>
        <v>0.20661157024793389</v>
      </c>
      <c r="U4" s="2"/>
      <c r="V4" s="2"/>
    </row>
    <row r="5" spans="1:22" ht="15.75" thickBot="1" x14ac:dyDescent="0.3">
      <c r="A5" s="1">
        <v>3</v>
      </c>
      <c r="B5" s="2" t="s">
        <v>63</v>
      </c>
      <c r="C5" s="5">
        <v>50</v>
      </c>
      <c r="D5" s="5">
        <v>62</v>
      </c>
      <c r="E5" s="5">
        <v>57</v>
      </c>
      <c r="F5" s="5">
        <v>65</v>
      </c>
      <c r="H5" s="42"/>
      <c r="I5" s="35" t="s">
        <v>163</v>
      </c>
      <c r="J5" s="35">
        <f>COUNTIF(C3:C44,"&gt;70")</f>
        <v>23</v>
      </c>
      <c r="K5" s="35">
        <f>COUNTIF(D3:D44,"&gt;70")</f>
        <v>24</v>
      </c>
      <c r="L5" s="35">
        <f>COUNTIF(E3:E44,"&gt;70")</f>
        <v>19</v>
      </c>
      <c r="M5" s="38">
        <f>COUNTIF(F3:F44,"&gt;70")</f>
        <v>27</v>
      </c>
      <c r="N5" s="2"/>
      <c r="P5" s="45" t="s">
        <v>160</v>
      </c>
      <c r="Q5" s="27">
        <f>(J5+J8+J11)/121</f>
        <v>0.57024793388429751</v>
      </c>
      <c r="R5" s="27">
        <f>(K5+K8+K11)/121</f>
        <v>0.54545454545454541</v>
      </c>
      <c r="S5" s="27">
        <f>(L5+L8+L11)/121</f>
        <v>0.48760330578512395</v>
      </c>
      <c r="T5" s="27">
        <f>(M5+M8+M11)/121</f>
        <v>0.58677685950413228</v>
      </c>
      <c r="U5" s="2"/>
      <c r="V5" s="2"/>
    </row>
    <row r="6" spans="1:22" x14ac:dyDescent="0.25">
      <c r="A6" s="1">
        <v>4</v>
      </c>
      <c r="B6" s="2" t="s">
        <v>64</v>
      </c>
      <c r="C6" s="5">
        <v>80</v>
      </c>
      <c r="D6" s="5">
        <v>83</v>
      </c>
      <c r="E6" s="5">
        <v>79</v>
      </c>
      <c r="F6" s="5">
        <v>86</v>
      </c>
      <c r="H6" s="41" t="s">
        <v>11</v>
      </c>
      <c r="I6" s="30" t="s">
        <v>161</v>
      </c>
      <c r="J6" s="30">
        <f>COUNTIF(C46:C80,"&lt;45")</f>
        <v>1</v>
      </c>
      <c r="K6" s="30">
        <f>COUNTIF(D46:D80,"&lt;45")</f>
        <v>1</v>
      </c>
      <c r="L6" s="30">
        <f>COUNTIF(E46:E80,"&lt;45")</f>
        <v>1</v>
      </c>
      <c r="M6" s="30">
        <f>COUNTIF(F46:F80,"&lt;45")</f>
        <v>0</v>
      </c>
      <c r="N6" s="2"/>
      <c r="Q6" s="2"/>
      <c r="R6" s="2"/>
      <c r="S6" s="2"/>
      <c r="T6" s="2"/>
      <c r="U6" s="2"/>
      <c r="V6" s="2"/>
    </row>
    <row r="7" spans="1:22" x14ac:dyDescent="0.25">
      <c r="A7" s="1">
        <v>5</v>
      </c>
      <c r="B7" s="2" t="s">
        <v>99</v>
      </c>
      <c r="C7" s="5">
        <v>77</v>
      </c>
      <c r="D7" s="5">
        <v>79</v>
      </c>
      <c r="E7" s="5">
        <v>75</v>
      </c>
      <c r="F7" s="5">
        <v>79</v>
      </c>
      <c r="H7" s="41"/>
      <c r="I7" s="32" t="s">
        <v>162</v>
      </c>
      <c r="J7" s="32">
        <f>35-J6-J8</f>
        <v>6</v>
      </c>
      <c r="K7" s="32">
        <f t="shared" ref="K7:M7" si="1">35-K6-K8</f>
        <v>7</v>
      </c>
      <c r="L7" s="32">
        <f t="shared" si="1"/>
        <v>7</v>
      </c>
      <c r="M7" s="32">
        <f t="shared" si="1"/>
        <v>8</v>
      </c>
      <c r="N7" s="2"/>
      <c r="Q7" s="2"/>
      <c r="R7" s="2"/>
      <c r="S7" s="2"/>
      <c r="T7" s="2"/>
      <c r="U7" s="2"/>
      <c r="V7" s="2"/>
    </row>
    <row r="8" spans="1:22" ht="15.75" thickBot="1" x14ac:dyDescent="0.3">
      <c r="A8" s="1">
        <v>6</v>
      </c>
      <c r="B8" s="2" t="s">
        <v>100</v>
      </c>
      <c r="C8" s="5">
        <v>85</v>
      </c>
      <c r="D8" s="5">
        <v>87</v>
      </c>
      <c r="E8" s="5">
        <v>84</v>
      </c>
      <c r="F8" s="5">
        <v>89</v>
      </c>
      <c r="H8" s="41"/>
      <c r="I8" s="37" t="s">
        <v>163</v>
      </c>
      <c r="J8" s="37">
        <f>COUNTIF(C46:C80,"&gt;70")</f>
        <v>28</v>
      </c>
      <c r="K8" s="37">
        <f>COUNTIF(D46:D80,"&gt;70")</f>
        <v>27</v>
      </c>
      <c r="L8" s="37">
        <f>COUNTIF(E46:E80,"&gt;70")</f>
        <v>27</v>
      </c>
      <c r="M8" s="37">
        <f>COUNTIF(F46:F80,"&gt;70")</f>
        <v>27</v>
      </c>
      <c r="N8" s="2"/>
      <c r="Q8" s="2"/>
      <c r="R8" s="2"/>
      <c r="S8" s="2"/>
      <c r="T8" s="2"/>
      <c r="U8" s="2"/>
      <c r="V8" s="2"/>
    </row>
    <row r="9" spans="1:22" x14ac:dyDescent="0.25">
      <c r="A9" s="1">
        <v>7</v>
      </c>
      <c r="B9" s="2" t="s">
        <v>65</v>
      </c>
      <c r="C9" s="5">
        <v>93</v>
      </c>
      <c r="D9" s="5">
        <v>90</v>
      </c>
      <c r="E9" s="5">
        <v>92</v>
      </c>
      <c r="F9" s="5">
        <v>90</v>
      </c>
      <c r="H9" s="40" t="s">
        <v>12</v>
      </c>
      <c r="I9" s="28" t="s">
        <v>161</v>
      </c>
      <c r="J9" s="28">
        <f>COUNTIF(C82:C112,"&lt;45")</f>
        <v>7</v>
      </c>
      <c r="K9" s="28">
        <f>COUNTIF(D82:D112,"&lt;45")</f>
        <v>8</v>
      </c>
      <c r="L9" s="28">
        <f>COUNTIF(E82:E112,"&lt;45")</f>
        <v>8</v>
      </c>
      <c r="M9" s="31">
        <f>COUNTIF(F82:F112,"&lt;45")</f>
        <v>6</v>
      </c>
      <c r="N9" s="2"/>
      <c r="Q9" s="2"/>
      <c r="R9" s="2"/>
      <c r="S9" s="2"/>
      <c r="T9" s="2"/>
      <c r="U9" s="2"/>
      <c r="V9" s="2"/>
    </row>
    <row r="10" spans="1:22" x14ac:dyDescent="0.25">
      <c r="A10" s="1">
        <v>8</v>
      </c>
      <c r="B10" s="2" t="s">
        <v>16</v>
      </c>
      <c r="C10" s="6">
        <v>93</v>
      </c>
      <c r="D10" s="6">
        <v>91</v>
      </c>
      <c r="E10" s="6">
        <v>90</v>
      </c>
      <c r="F10" s="6">
        <v>91</v>
      </c>
      <c r="H10" s="41"/>
      <c r="I10" s="32" t="s">
        <v>162</v>
      </c>
      <c r="J10" s="32">
        <f>31-J9-J11</f>
        <v>6</v>
      </c>
      <c r="K10" s="32">
        <f t="shared" ref="K10:M10" si="2">31-K9-K11</f>
        <v>8</v>
      </c>
      <c r="L10" s="32">
        <f t="shared" si="2"/>
        <v>10</v>
      </c>
      <c r="M10" s="34">
        <f t="shared" si="2"/>
        <v>8</v>
      </c>
      <c r="N10" s="2"/>
      <c r="Q10" s="2"/>
      <c r="R10" s="2"/>
      <c r="S10" s="2"/>
      <c r="T10" s="2"/>
      <c r="U10" s="2"/>
      <c r="V10" s="2"/>
    </row>
    <row r="11" spans="1:22" ht="15.75" thickBot="1" x14ac:dyDescent="0.3">
      <c r="A11" s="1">
        <v>9</v>
      </c>
      <c r="B11" s="2" t="s">
        <v>101</v>
      </c>
      <c r="C11" s="1">
        <v>88</v>
      </c>
      <c r="D11" s="1">
        <v>92</v>
      </c>
      <c r="E11" s="1">
        <v>90</v>
      </c>
      <c r="F11" s="1">
        <v>92</v>
      </c>
      <c r="H11" s="42"/>
      <c r="I11" s="35" t="s">
        <v>163</v>
      </c>
      <c r="J11" s="35">
        <f>COUNTIF(C82:C112,"&gt;70")</f>
        <v>18</v>
      </c>
      <c r="K11" s="35">
        <f>COUNTIF(D82:D112,"&gt;70")</f>
        <v>15</v>
      </c>
      <c r="L11" s="35">
        <f>COUNTIF(E82:E112,"&gt;70")</f>
        <v>13</v>
      </c>
      <c r="M11" s="38">
        <f>COUNTIF(F82:F112,"&gt;70")</f>
        <v>17</v>
      </c>
      <c r="N11" s="2"/>
      <c r="Q11" s="2"/>
      <c r="R11" s="2"/>
      <c r="S11" s="2"/>
      <c r="T11" s="2"/>
      <c r="U11" s="2"/>
      <c r="V11" s="2"/>
    </row>
    <row r="12" spans="1:22" x14ac:dyDescent="0.25">
      <c r="A12" s="1">
        <v>10</v>
      </c>
      <c r="B12" s="2" t="s">
        <v>39</v>
      </c>
      <c r="C12" s="1">
        <v>82</v>
      </c>
      <c r="D12" s="1">
        <v>83</v>
      </c>
      <c r="E12" s="1">
        <v>81</v>
      </c>
      <c r="F12" s="1">
        <v>82</v>
      </c>
    </row>
    <row r="13" spans="1:22" x14ac:dyDescent="0.25">
      <c r="A13" s="2">
        <v>11</v>
      </c>
      <c r="B13" s="2" t="s">
        <v>18</v>
      </c>
      <c r="C13" s="7">
        <v>94.933333333333294</v>
      </c>
      <c r="D13" s="7">
        <v>94.133333333333397</v>
      </c>
      <c r="E13" s="7">
        <v>94.133333333333297</v>
      </c>
      <c r="F13" s="7">
        <v>93.133333333333397</v>
      </c>
    </row>
    <row r="14" spans="1:22" x14ac:dyDescent="0.25">
      <c r="A14" s="2">
        <v>12</v>
      </c>
      <c r="B14" s="2" t="s">
        <v>102</v>
      </c>
      <c r="C14" s="6">
        <v>97.812121212121198</v>
      </c>
      <c r="D14" s="6">
        <v>96.430303030303094</v>
      </c>
      <c r="E14" s="6">
        <v>96.957575757575796</v>
      </c>
      <c r="F14" s="6">
        <v>95.030303030303102</v>
      </c>
    </row>
    <row r="15" spans="1:22" x14ac:dyDescent="0.25">
      <c r="A15" s="2">
        <v>13</v>
      </c>
      <c r="B15" s="2" t="s">
        <v>103</v>
      </c>
      <c r="C15" s="7">
        <v>45</v>
      </c>
      <c r="D15" s="7">
        <v>47</v>
      </c>
      <c r="E15" s="7">
        <v>47</v>
      </c>
      <c r="F15" s="7">
        <v>51</v>
      </c>
    </row>
    <row r="16" spans="1:22" x14ac:dyDescent="0.25">
      <c r="A16" s="2">
        <v>14</v>
      </c>
      <c r="B16" s="2" t="s">
        <v>56</v>
      </c>
      <c r="C16" s="6">
        <v>62</v>
      </c>
      <c r="D16" s="6">
        <v>66</v>
      </c>
      <c r="E16" s="6">
        <v>66</v>
      </c>
      <c r="F16" s="6">
        <v>66</v>
      </c>
    </row>
    <row r="17" spans="1:6" x14ac:dyDescent="0.25">
      <c r="A17" s="2">
        <v>15</v>
      </c>
      <c r="B17" s="2" t="s">
        <v>42</v>
      </c>
      <c r="C17" s="7">
        <v>79</v>
      </c>
      <c r="D17" s="7">
        <v>85</v>
      </c>
      <c r="E17" s="7">
        <v>85</v>
      </c>
      <c r="F17" s="7">
        <v>81</v>
      </c>
    </row>
    <row r="18" spans="1:6" x14ac:dyDescent="0.25">
      <c r="A18" s="2">
        <v>16</v>
      </c>
      <c r="B18" s="2" t="s">
        <v>104</v>
      </c>
      <c r="C18" s="7">
        <v>72</v>
      </c>
      <c r="D18" s="7">
        <v>71</v>
      </c>
      <c r="E18" s="7">
        <v>73</v>
      </c>
      <c r="F18" s="7">
        <v>74</v>
      </c>
    </row>
    <row r="19" spans="1:6" x14ac:dyDescent="0.25">
      <c r="A19" s="2">
        <v>17</v>
      </c>
      <c r="B19" s="2" t="s">
        <v>105</v>
      </c>
      <c r="C19" s="6">
        <v>40</v>
      </c>
      <c r="D19" s="6">
        <v>39</v>
      </c>
      <c r="E19" s="6">
        <v>36</v>
      </c>
      <c r="F19" s="6">
        <v>38</v>
      </c>
    </row>
    <row r="20" spans="1:6" x14ac:dyDescent="0.25">
      <c r="A20" s="2">
        <v>18</v>
      </c>
      <c r="B20" s="2" t="s">
        <v>106</v>
      </c>
      <c r="C20" s="6">
        <v>51</v>
      </c>
      <c r="D20" s="6">
        <v>53</v>
      </c>
      <c r="E20" s="6">
        <v>50</v>
      </c>
      <c r="F20" s="6">
        <v>53</v>
      </c>
    </row>
    <row r="21" spans="1:6" x14ac:dyDescent="0.25">
      <c r="A21" s="2">
        <v>19</v>
      </c>
      <c r="B21" s="2" t="s">
        <v>107</v>
      </c>
      <c r="C21" s="6">
        <v>44</v>
      </c>
      <c r="D21" s="6">
        <v>40</v>
      </c>
      <c r="E21" s="6">
        <v>40</v>
      </c>
      <c r="F21" s="6">
        <v>42</v>
      </c>
    </row>
    <row r="22" spans="1:6" x14ac:dyDescent="0.25">
      <c r="A22" s="2">
        <v>20</v>
      </c>
      <c r="B22" s="2" t="s">
        <v>108</v>
      </c>
      <c r="C22" s="6">
        <v>69</v>
      </c>
      <c r="D22" s="6">
        <v>70</v>
      </c>
      <c r="E22" s="6">
        <v>67</v>
      </c>
      <c r="F22" s="6">
        <v>71</v>
      </c>
    </row>
    <row r="23" spans="1:6" x14ac:dyDescent="0.25">
      <c r="A23" s="2">
        <v>21</v>
      </c>
      <c r="B23" s="2" t="s">
        <v>30</v>
      </c>
      <c r="C23" s="6">
        <v>73</v>
      </c>
      <c r="D23" s="6">
        <v>73</v>
      </c>
      <c r="E23" s="6">
        <v>72</v>
      </c>
      <c r="F23" s="6">
        <v>72</v>
      </c>
    </row>
    <row r="24" spans="1:6" x14ac:dyDescent="0.25">
      <c r="A24" s="2">
        <v>22</v>
      </c>
      <c r="B24" s="2" t="s">
        <v>44</v>
      </c>
      <c r="C24" s="7">
        <v>66.6666666666667</v>
      </c>
      <c r="D24" s="7">
        <v>66.6666666666666</v>
      </c>
      <c r="E24" s="7">
        <v>64.133333333333397</v>
      </c>
      <c r="F24" s="7">
        <v>66.133333333333397</v>
      </c>
    </row>
    <row r="25" spans="1:6" x14ac:dyDescent="0.25">
      <c r="A25" s="2">
        <v>23</v>
      </c>
      <c r="B25" s="2" t="s">
        <v>90</v>
      </c>
      <c r="C25" s="6">
        <v>69.095238095238102</v>
      </c>
      <c r="D25" s="6">
        <v>69.238095238095198</v>
      </c>
      <c r="E25" s="6">
        <v>66.361904761904796</v>
      </c>
      <c r="F25" s="6">
        <v>68.361904761904796</v>
      </c>
    </row>
    <row r="26" spans="1:6" x14ac:dyDescent="0.25">
      <c r="A26" s="2">
        <v>24</v>
      </c>
      <c r="B26" s="2" t="s">
        <v>109</v>
      </c>
      <c r="C26" s="6">
        <v>71.523809523809504</v>
      </c>
      <c r="D26" s="6">
        <v>71.809523809523796</v>
      </c>
      <c r="E26" s="6">
        <v>68.590476190476195</v>
      </c>
      <c r="F26" s="6">
        <v>70.590476190476195</v>
      </c>
    </row>
    <row r="27" spans="1:6" x14ac:dyDescent="0.25">
      <c r="A27" s="2">
        <v>25</v>
      </c>
      <c r="B27" s="2" t="s">
        <v>110</v>
      </c>
      <c r="C27" s="6">
        <v>73.952380952380906</v>
      </c>
      <c r="D27" s="6">
        <v>74.380952380952294</v>
      </c>
      <c r="E27" s="6">
        <v>70.819047619047694</v>
      </c>
      <c r="F27" s="6">
        <v>72.819047619047694</v>
      </c>
    </row>
    <row r="28" spans="1:6" x14ac:dyDescent="0.25">
      <c r="A28" s="2">
        <v>26</v>
      </c>
      <c r="B28" s="2" t="s">
        <v>111</v>
      </c>
      <c r="C28" s="6">
        <v>76.380952380952394</v>
      </c>
      <c r="D28" s="6">
        <v>76.952380952380906</v>
      </c>
      <c r="E28" s="6">
        <v>73.047619047619094</v>
      </c>
      <c r="F28" s="6">
        <v>75.047619047619094</v>
      </c>
    </row>
    <row r="29" spans="1:6" x14ac:dyDescent="0.25">
      <c r="A29" s="2">
        <v>27</v>
      </c>
      <c r="B29" s="2" t="s">
        <v>112</v>
      </c>
      <c r="C29" s="6">
        <v>78.809523809523796</v>
      </c>
      <c r="D29" s="6">
        <v>79.523809523809504</v>
      </c>
      <c r="E29" s="6">
        <v>75.276190476190493</v>
      </c>
      <c r="F29" s="6">
        <v>77.276190476190493</v>
      </c>
    </row>
    <row r="30" spans="1:6" x14ac:dyDescent="0.25">
      <c r="A30" s="2">
        <v>28</v>
      </c>
      <c r="B30" s="2" t="s">
        <v>113</v>
      </c>
      <c r="C30" s="7">
        <v>81.238095238095198</v>
      </c>
      <c r="D30" s="7">
        <v>82.095238095238102</v>
      </c>
      <c r="E30" s="7">
        <v>77.504761904761907</v>
      </c>
      <c r="F30" s="7">
        <v>79.504761904761907</v>
      </c>
    </row>
    <row r="31" spans="1:6" x14ac:dyDescent="0.25">
      <c r="A31" s="2">
        <v>29</v>
      </c>
      <c r="B31" s="2" t="s">
        <v>114</v>
      </c>
      <c r="C31" s="6">
        <v>83.6666666666667</v>
      </c>
      <c r="D31" s="6">
        <v>84.6666666666666</v>
      </c>
      <c r="E31" s="6">
        <v>79.733333333333405</v>
      </c>
      <c r="F31" s="6">
        <v>81.733333333333405</v>
      </c>
    </row>
    <row r="32" spans="1:6" x14ac:dyDescent="0.25">
      <c r="A32" s="2">
        <v>30</v>
      </c>
      <c r="B32" s="2" t="s">
        <v>115</v>
      </c>
      <c r="C32" s="7">
        <v>72</v>
      </c>
      <c r="D32" s="7">
        <v>71</v>
      </c>
      <c r="E32" s="7">
        <v>73</v>
      </c>
      <c r="F32" s="7">
        <v>74</v>
      </c>
    </row>
    <row r="33" spans="1:9" x14ac:dyDescent="0.25">
      <c r="A33" s="2">
        <v>31</v>
      </c>
      <c r="B33" s="2" t="s">
        <v>36</v>
      </c>
      <c r="C33" s="6">
        <v>40</v>
      </c>
      <c r="D33" s="6">
        <v>39</v>
      </c>
      <c r="E33" s="6">
        <v>36</v>
      </c>
      <c r="F33" s="6">
        <v>38</v>
      </c>
    </row>
    <row r="34" spans="1:9" x14ac:dyDescent="0.25">
      <c r="A34" s="2">
        <v>32</v>
      </c>
      <c r="B34" s="2" t="s">
        <v>65</v>
      </c>
      <c r="C34" s="6">
        <v>51</v>
      </c>
      <c r="D34" s="6">
        <v>53</v>
      </c>
      <c r="E34" s="6">
        <v>50</v>
      </c>
      <c r="F34" s="6">
        <v>53</v>
      </c>
    </row>
    <row r="35" spans="1:9" x14ac:dyDescent="0.25">
      <c r="A35" s="2">
        <v>33</v>
      </c>
      <c r="B35" s="2" t="s">
        <v>115</v>
      </c>
      <c r="C35" s="6">
        <v>44</v>
      </c>
      <c r="D35" s="6">
        <v>40</v>
      </c>
      <c r="E35" s="6">
        <v>40</v>
      </c>
      <c r="F35" s="6">
        <v>42</v>
      </c>
    </row>
    <row r="36" spans="1:9" x14ac:dyDescent="0.25">
      <c r="A36" s="2">
        <v>34</v>
      </c>
      <c r="B36" s="2" t="s">
        <v>116</v>
      </c>
      <c r="C36" s="6">
        <v>69</v>
      </c>
      <c r="D36" s="6">
        <v>70</v>
      </c>
      <c r="E36" s="6">
        <v>67</v>
      </c>
      <c r="F36" s="6">
        <v>71</v>
      </c>
    </row>
    <row r="37" spans="1:9" x14ac:dyDescent="0.25">
      <c r="A37" s="2">
        <v>35</v>
      </c>
      <c r="B37" s="2" t="s">
        <v>53</v>
      </c>
      <c r="C37" s="6">
        <v>71</v>
      </c>
      <c r="D37" s="6">
        <v>70.5</v>
      </c>
      <c r="E37" s="6">
        <v>69</v>
      </c>
      <c r="F37" s="6">
        <v>73</v>
      </c>
    </row>
    <row r="38" spans="1:9" s="2" customFormat="1" x14ac:dyDescent="0.25">
      <c r="A38" s="2">
        <v>36</v>
      </c>
      <c r="B38" s="2" t="s">
        <v>18</v>
      </c>
      <c r="C38" s="6">
        <v>40</v>
      </c>
      <c r="D38" s="6">
        <v>39</v>
      </c>
      <c r="E38" s="6">
        <v>36</v>
      </c>
      <c r="F38" s="6">
        <v>38</v>
      </c>
    </row>
    <row r="39" spans="1:9" s="2" customFormat="1" x14ac:dyDescent="0.25">
      <c r="A39" s="2">
        <v>37</v>
      </c>
      <c r="B39" s="2" t="s">
        <v>117</v>
      </c>
      <c r="C39" s="6">
        <v>51</v>
      </c>
      <c r="D39" s="6">
        <v>53</v>
      </c>
      <c r="E39" s="6">
        <v>50</v>
      </c>
      <c r="F39" s="6">
        <v>53</v>
      </c>
    </row>
    <row r="40" spans="1:9" s="2" customFormat="1" x14ac:dyDescent="0.25">
      <c r="A40" s="2">
        <v>38</v>
      </c>
      <c r="B40" s="2" t="s">
        <v>118</v>
      </c>
      <c r="C40" s="6">
        <v>44</v>
      </c>
      <c r="D40" s="6">
        <v>40</v>
      </c>
      <c r="E40" s="6">
        <v>40</v>
      </c>
      <c r="F40" s="6">
        <v>42</v>
      </c>
    </row>
    <row r="41" spans="1:9" s="2" customFormat="1" x14ac:dyDescent="0.25">
      <c r="A41" s="2">
        <v>39</v>
      </c>
      <c r="B41" s="2" t="s">
        <v>108</v>
      </c>
      <c r="C41" s="6">
        <v>69</v>
      </c>
      <c r="D41" s="6">
        <v>70</v>
      </c>
      <c r="E41" s="6">
        <v>67</v>
      </c>
      <c r="F41" s="6">
        <v>71</v>
      </c>
    </row>
    <row r="42" spans="1:9" s="2" customFormat="1" x14ac:dyDescent="0.25">
      <c r="A42" s="2">
        <v>40</v>
      </c>
      <c r="B42" s="2" t="s">
        <v>59</v>
      </c>
      <c r="C42" s="6">
        <v>71</v>
      </c>
      <c r="D42" s="6">
        <v>70.5</v>
      </c>
      <c r="E42" s="6">
        <v>69</v>
      </c>
      <c r="F42" s="6">
        <v>73</v>
      </c>
    </row>
    <row r="43" spans="1:9" s="2" customFormat="1" x14ac:dyDescent="0.25">
      <c r="A43" s="2">
        <v>41</v>
      </c>
      <c r="B43" s="2" t="s">
        <v>61</v>
      </c>
      <c r="C43" s="6">
        <v>51</v>
      </c>
      <c r="D43" s="6">
        <v>53</v>
      </c>
      <c r="E43" s="6">
        <v>50</v>
      </c>
      <c r="F43" s="6">
        <v>53</v>
      </c>
    </row>
    <row r="44" spans="1:9" x14ac:dyDescent="0.25">
      <c r="A44" s="2">
        <v>42</v>
      </c>
      <c r="B44" s="2" t="s">
        <v>119</v>
      </c>
      <c r="C44" s="6">
        <v>79</v>
      </c>
      <c r="D44" s="6">
        <v>78.5</v>
      </c>
      <c r="E44" s="6">
        <v>77.3</v>
      </c>
      <c r="F44" s="6">
        <v>81.8</v>
      </c>
    </row>
    <row r="45" spans="1:9" x14ac:dyDescent="0.25">
      <c r="A45" s="11" t="s">
        <v>95</v>
      </c>
      <c r="B45" s="11"/>
      <c r="C45" s="11"/>
      <c r="D45" s="11"/>
      <c r="E45" s="11"/>
      <c r="F45" s="11"/>
    </row>
    <row r="46" spans="1:9" x14ac:dyDescent="0.25">
      <c r="A46" s="2">
        <v>1</v>
      </c>
      <c r="B46" s="2" t="s">
        <v>13</v>
      </c>
      <c r="C46" s="7">
        <v>72</v>
      </c>
      <c r="D46" s="7">
        <v>85</v>
      </c>
      <c r="E46" s="7">
        <v>76</v>
      </c>
      <c r="F46" s="7">
        <v>79</v>
      </c>
      <c r="I46" s="6"/>
    </row>
    <row r="47" spans="1:9" x14ac:dyDescent="0.25">
      <c r="A47" s="2">
        <v>2</v>
      </c>
      <c r="B47" s="2" t="s">
        <v>14</v>
      </c>
      <c r="C47" s="6">
        <v>75</v>
      </c>
      <c r="D47" s="6">
        <v>85</v>
      </c>
      <c r="E47" s="6">
        <v>72</v>
      </c>
      <c r="F47" s="6">
        <v>83</v>
      </c>
    </row>
    <row r="48" spans="1:9" x14ac:dyDescent="0.25">
      <c r="A48" s="2">
        <v>3</v>
      </c>
      <c r="B48" s="2" t="s">
        <v>15</v>
      </c>
      <c r="C48" s="6">
        <v>60</v>
      </c>
      <c r="D48" s="6">
        <v>70</v>
      </c>
      <c r="E48" s="6">
        <v>65</v>
      </c>
      <c r="F48" s="6">
        <v>71</v>
      </c>
    </row>
    <row r="49" spans="1:6" x14ac:dyDescent="0.25">
      <c r="A49" s="2">
        <v>4</v>
      </c>
      <c r="B49" s="2" t="s">
        <v>16</v>
      </c>
      <c r="C49" s="6">
        <v>81</v>
      </c>
      <c r="D49" s="6">
        <v>89</v>
      </c>
      <c r="E49" s="6">
        <v>85</v>
      </c>
      <c r="F49" s="6">
        <v>90</v>
      </c>
    </row>
    <row r="50" spans="1:6" x14ac:dyDescent="0.25">
      <c r="A50" s="2">
        <v>5</v>
      </c>
      <c r="B50" s="2" t="s">
        <v>17</v>
      </c>
      <c r="C50" s="6">
        <v>80</v>
      </c>
      <c r="D50" s="6">
        <v>80</v>
      </c>
      <c r="E50" s="6">
        <v>83</v>
      </c>
      <c r="F50" s="6">
        <v>90</v>
      </c>
    </row>
    <row r="51" spans="1:6" x14ac:dyDescent="0.25">
      <c r="A51" s="2">
        <v>6</v>
      </c>
      <c r="B51" s="2" t="s">
        <v>18</v>
      </c>
      <c r="C51" s="6">
        <v>90</v>
      </c>
      <c r="D51" s="6">
        <v>92</v>
      </c>
      <c r="E51" s="6">
        <v>89</v>
      </c>
      <c r="F51" s="6">
        <v>93</v>
      </c>
    </row>
    <row r="52" spans="1:6" x14ac:dyDescent="0.25">
      <c r="A52" s="2">
        <v>7</v>
      </c>
      <c r="B52" s="2" t="s">
        <v>19</v>
      </c>
      <c r="C52" s="6">
        <v>95</v>
      </c>
      <c r="D52" s="6">
        <v>95</v>
      </c>
      <c r="E52" s="6">
        <v>95</v>
      </c>
      <c r="F52" s="6">
        <v>95</v>
      </c>
    </row>
    <row r="53" spans="1:6" x14ac:dyDescent="0.25">
      <c r="A53" s="2">
        <v>8</v>
      </c>
      <c r="B53" s="2" t="s">
        <v>20</v>
      </c>
      <c r="C53" s="6">
        <v>96</v>
      </c>
      <c r="D53" s="6">
        <v>96</v>
      </c>
      <c r="E53" s="6">
        <v>96</v>
      </c>
      <c r="F53" s="6">
        <v>96</v>
      </c>
    </row>
    <row r="54" spans="1:6" x14ac:dyDescent="0.25">
      <c r="A54" s="2">
        <v>9</v>
      </c>
      <c r="B54" s="2" t="s">
        <v>21</v>
      </c>
      <c r="C54" s="2">
        <v>90</v>
      </c>
      <c r="D54" s="2">
        <v>97</v>
      </c>
      <c r="E54" s="2">
        <v>95</v>
      </c>
      <c r="F54" s="2">
        <v>96</v>
      </c>
    </row>
    <row r="55" spans="1:6" x14ac:dyDescent="0.25">
      <c r="A55" s="2">
        <v>10</v>
      </c>
      <c r="B55" s="2" t="s">
        <v>22</v>
      </c>
      <c r="C55" s="2">
        <v>83</v>
      </c>
      <c r="D55" s="2">
        <v>90</v>
      </c>
      <c r="E55" s="2">
        <v>88</v>
      </c>
      <c r="F55" s="2">
        <v>88</v>
      </c>
    </row>
    <row r="56" spans="1:6" x14ac:dyDescent="0.25">
      <c r="A56" s="2">
        <v>11</v>
      </c>
      <c r="B56" s="2" t="s">
        <v>23</v>
      </c>
      <c r="C56" s="7">
        <v>72</v>
      </c>
      <c r="D56" s="7">
        <v>71</v>
      </c>
      <c r="E56" s="7">
        <v>76</v>
      </c>
      <c r="F56" s="7">
        <v>78</v>
      </c>
    </row>
    <row r="57" spans="1:6" x14ac:dyDescent="0.25">
      <c r="A57" s="2">
        <v>12</v>
      </c>
      <c r="B57" s="2" t="s">
        <v>24</v>
      </c>
      <c r="C57" s="6">
        <v>44</v>
      </c>
      <c r="D57" s="6">
        <v>44</v>
      </c>
      <c r="E57" s="6">
        <v>44</v>
      </c>
      <c r="F57" s="6">
        <v>56</v>
      </c>
    </row>
    <row r="58" spans="1:6" x14ac:dyDescent="0.25">
      <c r="A58" s="2">
        <v>13</v>
      </c>
      <c r="B58" s="2" t="s">
        <v>25</v>
      </c>
      <c r="C58" s="6">
        <v>79</v>
      </c>
      <c r="D58" s="6">
        <v>86</v>
      </c>
      <c r="E58" s="6">
        <v>82</v>
      </c>
      <c r="F58" s="6">
        <v>83</v>
      </c>
    </row>
    <row r="59" spans="1:6" x14ac:dyDescent="0.25">
      <c r="A59" s="2">
        <v>14</v>
      </c>
      <c r="B59" s="2" t="s">
        <v>26</v>
      </c>
      <c r="C59" s="6">
        <v>60</v>
      </c>
      <c r="D59" s="6">
        <v>60</v>
      </c>
      <c r="E59" s="6">
        <v>56</v>
      </c>
      <c r="F59" s="6">
        <v>54</v>
      </c>
    </row>
    <row r="60" spans="1:6" x14ac:dyDescent="0.25">
      <c r="A60" s="2">
        <v>15</v>
      </c>
      <c r="B60" s="2" t="s">
        <v>27</v>
      </c>
      <c r="C60" s="6">
        <v>62</v>
      </c>
      <c r="D60" s="6">
        <v>63</v>
      </c>
      <c r="E60" s="6">
        <v>60</v>
      </c>
      <c r="F60" s="6">
        <v>60</v>
      </c>
    </row>
    <row r="61" spans="1:6" x14ac:dyDescent="0.25">
      <c r="A61" s="2">
        <v>16</v>
      </c>
      <c r="B61" s="2" t="s">
        <v>28</v>
      </c>
      <c r="C61" s="6">
        <v>72</v>
      </c>
      <c r="D61" s="6">
        <v>71</v>
      </c>
      <c r="E61" s="6">
        <v>75</v>
      </c>
      <c r="F61" s="6">
        <v>75</v>
      </c>
    </row>
    <row r="62" spans="1:6" x14ac:dyDescent="0.25">
      <c r="A62" s="2">
        <v>17</v>
      </c>
      <c r="B62" s="2" t="s">
        <v>29</v>
      </c>
      <c r="C62" s="6">
        <v>73</v>
      </c>
      <c r="D62" s="6">
        <v>78</v>
      </c>
      <c r="E62" s="6">
        <v>74</v>
      </c>
      <c r="F62" s="6">
        <v>70</v>
      </c>
    </row>
    <row r="63" spans="1:6" x14ac:dyDescent="0.25">
      <c r="A63" s="2">
        <v>18</v>
      </c>
      <c r="B63" s="2" t="s">
        <v>30</v>
      </c>
      <c r="C63" s="6">
        <v>74</v>
      </c>
      <c r="D63" s="6">
        <v>80</v>
      </c>
      <c r="E63" s="6">
        <v>80</v>
      </c>
      <c r="F63" s="6">
        <v>73</v>
      </c>
    </row>
    <row r="64" spans="1:6" x14ac:dyDescent="0.25">
      <c r="A64" s="2">
        <v>19</v>
      </c>
      <c r="B64" s="2" t="s">
        <v>31</v>
      </c>
      <c r="C64" s="6">
        <v>80</v>
      </c>
      <c r="D64" s="6">
        <v>82</v>
      </c>
      <c r="E64" s="6">
        <v>82</v>
      </c>
      <c r="F64" s="6">
        <v>78</v>
      </c>
    </row>
    <row r="65" spans="1:6" x14ac:dyDescent="0.25">
      <c r="A65" s="2">
        <v>20</v>
      </c>
      <c r="B65" s="2" t="s">
        <v>32</v>
      </c>
      <c r="C65" s="6">
        <v>82</v>
      </c>
      <c r="D65" s="6">
        <v>83</v>
      </c>
      <c r="E65" s="6">
        <v>86</v>
      </c>
      <c r="F65" s="6">
        <v>79</v>
      </c>
    </row>
    <row r="66" spans="1:6" x14ac:dyDescent="0.25">
      <c r="A66" s="2">
        <v>21</v>
      </c>
      <c r="B66" s="2" t="s">
        <v>33</v>
      </c>
      <c r="C66" s="6">
        <v>90</v>
      </c>
      <c r="D66" s="6">
        <v>86</v>
      </c>
      <c r="E66" s="6">
        <v>84</v>
      </c>
      <c r="F66" s="6">
        <v>80</v>
      </c>
    </row>
    <row r="67" spans="1:6" x14ac:dyDescent="0.25">
      <c r="A67" s="2">
        <v>22</v>
      </c>
      <c r="B67" s="2" t="s">
        <v>34</v>
      </c>
      <c r="C67" s="6">
        <v>91</v>
      </c>
      <c r="D67" s="6">
        <v>89</v>
      </c>
      <c r="E67" s="6">
        <v>90</v>
      </c>
      <c r="F67" s="6">
        <v>83</v>
      </c>
    </row>
    <row r="68" spans="1:6" x14ac:dyDescent="0.25">
      <c r="A68" s="2">
        <v>23</v>
      </c>
      <c r="B68" s="2" t="s">
        <v>35</v>
      </c>
      <c r="C68" s="6">
        <v>92</v>
      </c>
      <c r="D68" s="6">
        <v>90</v>
      </c>
      <c r="E68" s="6">
        <v>995</v>
      </c>
      <c r="F68" s="6">
        <v>85</v>
      </c>
    </row>
    <row r="69" spans="1:6" x14ac:dyDescent="0.25">
      <c r="A69" s="2">
        <v>24</v>
      </c>
      <c r="B69" s="2" t="s">
        <v>36</v>
      </c>
      <c r="C69" s="2">
        <v>88</v>
      </c>
      <c r="D69" s="2">
        <v>90</v>
      </c>
      <c r="E69" s="2">
        <v>87</v>
      </c>
      <c r="F69" s="2">
        <v>86</v>
      </c>
    </row>
    <row r="70" spans="1:6" x14ac:dyDescent="0.25">
      <c r="A70" s="2">
        <v>25</v>
      </c>
      <c r="B70" s="2" t="s">
        <v>37</v>
      </c>
      <c r="C70" s="7">
        <v>74</v>
      </c>
      <c r="D70" s="7">
        <v>72</v>
      </c>
      <c r="E70" s="7">
        <v>77</v>
      </c>
      <c r="F70" s="7">
        <v>76</v>
      </c>
    </row>
    <row r="71" spans="1:6" x14ac:dyDescent="0.25">
      <c r="A71" s="2">
        <v>26</v>
      </c>
      <c r="B71" s="2" t="s">
        <v>38</v>
      </c>
      <c r="C71" s="6">
        <v>52</v>
      </c>
      <c r="D71" s="6">
        <v>50</v>
      </c>
      <c r="E71" s="6">
        <v>46</v>
      </c>
      <c r="F71" s="6">
        <v>54</v>
      </c>
    </row>
    <row r="72" spans="1:6" x14ac:dyDescent="0.25">
      <c r="A72" s="2">
        <v>27</v>
      </c>
      <c r="B72" s="2" t="s">
        <v>39</v>
      </c>
      <c r="C72" s="6">
        <v>90</v>
      </c>
      <c r="D72" s="6">
        <v>86</v>
      </c>
      <c r="E72" s="6">
        <v>83</v>
      </c>
      <c r="F72" s="6">
        <v>82</v>
      </c>
    </row>
    <row r="73" spans="1:6" x14ac:dyDescent="0.25">
      <c r="A73" s="2">
        <v>28</v>
      </c>
      <c r="B73" s="2" t="s">
        <v>40</v>
      </c>
      <c r="C73" s="6">
        <v>55</v>
      </c>
      <c r="D73" s="6">
        <v>62</v>
      </c>
      <c r="E73" s="6">
        <v>50</v>
      </c>
      <c r="F73" s="6">
        <v>55</v>
      </c>
    </row>
    <row r="74" spans="1:6" x14ac:dyDescent="0.25">
      <c r="A74" s="2">
        <v>29</v>
      </c>
      <c r="B74" s="2" t="s">
        <v>41</v>
      </c>
      <c r="C74" s="6">
        <v>64</v>
      </c>
      <c r="D74" s="6">
        <v>64</v>
      </c>
      <c r="E74" s="6">
        <v>60</v>
      </c>
      <c r="F74" s="6">
        <v>59</v>
      </c>
    </row>
    <row r="75" spans="1:6" x14ac:dyDescent="0.25">
      <c r="A75" s="2">
        <v>30</v>
      </c>
      <c r="B75" s="2" t="s">
        <v>42</v>
      </c>
      <c r="C75" s="6">
        <v>71</v>
      </c>
      <c r="D75" s="6">
        <v>80</v>
      </c>
      <c r="E75" s="6">
        <v>76</v>
      </c>
      <c r="F75" s="6">
        <v>73</v>
      </c>
    </row>
    <row r="76" spans="1:6" x14ac:dyDescent="0.25">
      <c r="A76" s="2">
        <v>31</v>
      </c>
      <c r="B76" s="2" t="s">
        <v>43</v>
      </c>
      <c r="C76" s="6">
        <v>80</v>
      </c>
      <c r="D76" s="6">
        <v>83</v>
      </c>
      <c r="E76" s="6">
        <v>82</v>
      </c>
      <c r="F76" s="6">
        <v>76</v>
      </c>
    </row>
    <row r="77" spans="1:6" x14ac:dyDescent="0.25">
      <c r="A77" s="2">
        <v>32</v>
      </c>
      <c r="B77" s="2" t="s">
        <v>44</v>
      </c>
      <c r="C77" s="6">
        <v>82</v>
      </c>
      <c r="D77" s="6">
        <v>85</v>
      </c>
      <c r="E77" s="6">
        <v>86</v>
      </c>
      <c r="F77" s="6">
        <v>80</v>
      </c>
    </row>
    <row r="78" spans="1:6" x14ac:dyDescent="0.25">
      <c r="A78" s="2">
        <v>33</v>
      </c>
      <c r="B78" s="2" t="s">
        <v>30</v>
      </c>
      <c r="C78" s="6">
        <v>86</v>
      </c>
      <c r="D78" s="6">
        <v>86</v>
      </c>
      <c r="E78" s="6">
        <v>90</v>
      </c>
      <c r="F78" s="6">
        <v>81</v>
      </c>
    </row>
    <row r="79" spans="1:6" x14ac:dyDescent="0.25">
      <c r="A79" s="2">
        <v>34</v>
      </c>
      <c r="B79" s="2" t="s">
        <v>45</v>
      </c>
      <c r="C79" s="6">
        <v>90</v>
      </c>
      <c r="D79" s="6">
        <v>88</v>
      </c>
      <c r="E79" s="6">
        <v>92</v>
      </c>
      <c r="F79" s="6">
        <v>83</v>
      </c>
    </row>
    <row r="80" spans="1:6" x14ac:dyDescent="0.25">
      <c r="A80" s="2">
        <v>35</v>
      </c>
      <c r="B80" s="2" t="s">
        <v>46</v>
      </c>
      <c r="C80" s="6">
        <v>82</v>
      </c>
      <c r="D80" s="6">
        <v>63</v>
      </c>
      <c r="E80" s="6">
        <v>69</v>
      </c>
      <c r="F80" s="6">
        <v>60</v>
      </c>
    </row>
    <row r="81" spans="1:6" x14ac:dyDescent="0.25">
      <c r="A81" s="11" t="s">
        <v>96</v>
      </c>
      <c r="B81" s="11"/>
      <c r="C81" s="11"/>
      <c r="D81" s="11"/>
      <c r="E81" s="11"/>
      <c r="F81" s="11"/>
    </row>
    <row r="82" spans="1:6" x14ac:dyDescent="0.25">
      <c r="A82" s="2">
        <v>1</v>
      </c>
      <c r="B82" s="2" t="s">
        <v>47</v>
      </c>
      <c r="C82" s="7">
        <v>96</v>
      </c>
      <c r="D82" s="7">
        <v>98</v>
      </c>
      <c r="E82" s="7">
        <v>98</v>
      </c>
      <c r="F82" s="7">
        <v>98</v>
      </c>
    </row>
    <row r="83" spans="1:6" x14ac:dyDescent="0.25">
      <c r="A83" s="2">
        <v>2</v>
      </c>
      <c r="B83" s="2" t="s">
        <v>48</v>
      </c>
      <c r="C83" s="6">
        <v>80</v>
      </c>
      <c r="D83" s="6">
        <v>90</v>
      </c>
      <c r="E83" s="6">
        <v>82</v>
      </c>
      <c r="F83" s="6">
        <v>90</v>
      </c>
    </row>
    <row r="84" spans="1:6" x14ac:dyDescent="0.25">
      <c r="A84" s="2">
        <v>3</v>
      </c>
      <c r="B84" s="2" t="s">
        <v>49</v>
      </c>
      <c r="C84" s="6">
        <v>95</v>
      </c>
      <c r="D84" s="6">
        <v>95</v>
      </c>
      <c r="E84" s="6">
        <v>95</v>
      </c>
      <c r="F84" s="6">
        <v>95</v>
      </c>
    </row>
    <row r="85" spans="1:6" x14ac:dyDescent="0.25">
      <c r="A85" s="2">
        <v>4</v>
      </c>
      <c r="B85" s="2" t="s">
        <v>50</v>
      </c>
      <c r="C85" s="7">
        <v>90</v>
      </c>
      <c r="D85" s="7">
        <v>90</v>
      </c>
      <c r="E85" s="7">
        <v>90</v>
      </c>
      <c r="F85" s="7">
        <v>91</v>
      </c>
    </row>
    <row r="86" spans="1:6" x14ac:dyDescent="0.25">
      <c r="A86" s="2">
        <v>5</v>
      </c>
      <c r="B86" s="2" t="s">
        <v>51</v>
      </c>
      <c r="C86" s="6">
        <v>88</v>
      </c>
      <c r="D86" s="6">
        <v>89</v>
      </c>
      <c r="E86" s="6">
        <v>85</v>
      </c>
      <c r="F86" s="6">
        <v>90</v>
      </c>
    </row>
    <row r="87" spans="1:6" x14ac:dyDescent="0.25">
      <c r="A87" s="2">
        <v>6</v>
      </c>
      <c r="B87" s="2" t="s">
        <v>52</v>
      </c>
      <c r="C87" s="6">
        <v>85</v>
      </c>
      <c r="D87" s="6">
        <v>85</v>
      </c>
      <c r="E87" s="6">
        <v>83</v>
      </c>
      <c r="F87" s="6">
        <v>88</v>
      </c>
    </row>
    <row r="88" spans="1:6" x14ac:dyDescent="0.25">
      <c r="A88" s="2">
        <v>7</v>
      </c>
      <c r="B88" s="2" t="s">
        <v>53</v>
      </c>
      <c r="C88" s="7">
        <v>83</v>
      </c>
      <c r="D88" s="7">
        <v>83</v>
      </c>
      <c r="E88" s="7">
        <v>80</v>
      </c>
      <c r="F88" s="7">
        <v>88</v>
      </c>
    </row>
    <row r="89" spans="1:6" x14ac:dyDescent="0.25">
      <c r="A89" s="2">
        <v>8</v>
      </c>
      <c r="B89" s="2" t="s">
        <v>54</v>
      </c>
      <c r="C89" s="6">
        <v>82</v>
      </c>
      <c r="D89" s="6">
        <v>72</v>
      </c>
      <c r="E89" s="6">
        <v>73</v>
      </c>
      <c r="F89" s="6">
        <v>83</v>
      </c>
    </row>
    <row r="90" spans="1:6" x14ac:dyDescent="0.25">
      <c r="A90" s="2">
        <v>9</v>
      </c>
      <c r="B90" s="2" t="s">
        <v>55</v>
      </c>
      <c r="C90" s="6">
        <v>79</v>
      </c>
      <c r="D90" s="6">
        <v>78</v>
      </c>
      <c r="E90" s="6">
        <v>71</v>
      </c>
      <c r="F90" s="6">
        <v>82</v>
      </c>
    </row>
    <row r="91" spans="1:6" x14ac:dyDescent="0.25">
      <c r="A91" s="2">
        <v>10</v>
      </c>
      <c r="B91" s="2" t="s">
        <v>56</v>
      </c>
      <c r="C91" s="7">
        <v>78</v>
      </c>
      <c r="D91" s="7">
        <v>75</v>
      </c>
      <c r="E91" s="7">
        <v>70</v>
      </c>
      <c r="F91" s="7">
        <v>81</v>
      </c>
    </row>
    <row r="92" spans="1:6" x14ac:dyDescent="0.25">
      <c r="A92" s="2">
        <v>11</v>
      </c>
      <c r="B92" s="2" t="s">
        <v>57</v>
      </c>
      <c r="C92" s="6">
        <v>74</v>
      </c>
      <c r="D92" s="6">
        <v>72</v>
      </c>
      <c r="E92" s="6">
        <v>68</v>
      </c>
      <c r="F92" s="6">
        <v>79</v>
      </c>
    </row>
    <row r="93" spans="1:6" x14ac:dyDescent="0.25">
      <c r="A93" s="2">
        <v>12</v>
      </c>
      <c r="B93" s="2" t="s">
        <v>58</v>
      </c>
      <c r="C93" s="6">
        <v>71</v>
      </c>
      <c r="D93" s="6">
        <v>70</v>
      </c>
      <c r="E93" s="6">
        <v>65</v>
      </c>
      <c r="F93" s="6">
        <v>75</v>
      </c>
    </row>
    <row r="94" spans="1:6" x14ac:dyDescent="0.25">
      <c r="A94" s="2">
        <v>13</v>
      </c>
      <c r="B94" s="2" t="s">
        <v>59</v>
      </c>
      <c r="C94" s="7">
        <v>70</v>
      </c>
      <c r="D94" s="7">
        <v>69</v>
      </c>
      <c r="E94" s="7">
        <v>60</v>
      </c>
      <c r="F94" s="7">
        <v>72</v>
      </c>
    </row>
    <row r="95" spans="1:6" x14ac:dyDescent="0.25">
      <c r="A95" s="2">
        <v>14</v>
      </c>
      <c r="B95" s="2" t="s">
        <v>60</v>
      </c>
      <c r="C95" s="7">
        <v>71</v>
      </c>
      <c r="D95" s="7">
        <v>65</v>
      </c>
      <c r="E95" s="7">
        <v>70</v>
      </c>
      <c r="F95" s="7">
        <v>68</v>
      </c>
    </row>
    <row r="96" spans="1:6" x14ac:dyDescent="0.25">
      <c r="A96" s="2">
        <v>15</v>
      </c>
      <c r="B96" s="2" t="s">
        <v>61</v>
      </c>
      <c r="C96" s="6">
        <v>48</v>
      </c>
      <c r="D96" s="6">
        <v>45</v>
      </c>
      <c r="E96" s="6">
        <v>48</v>
      </c>
      <c r="F96" s="6">
        <v>48</v>
      </c>
    </row>
    <row r="97" spans="1:6" x14ac:dyDescent="0.25">
      <c r="A97" s="2">
        <v>16</v>
      </c>
      <c r="B97" s="2" t="s">
        <v>62</v>
      </c>
      <c r="C97" s="6">
        <v>60</v>
      </c>
      <c r="D97" s="6">
        <v>52</v>
      </c>
      <c r="E97" s="6">
        <v>55</v>
      </c>
      <c r="F97" s="6">
        <v>55</v>
      </c>
    </row>
    <row r="98" spans="1:6" x14ac:dyDescent="0.25">
      <c r="A98" s="2">
        <v>17</v>
      </c>
      <c r="B98" s="2" t="s">
        <v>63</v>
      </c>
      <c r="C98" s="6">
        <v>41</v>
      </c>
      <c r="D98" s="6">
        <v>40</v>
      </c>
      <c r="E98" s="6">
        <v>40</v>
      </c>
      <c r="F98" s="6">
        <v>40</v>
      </c>
    </row>
    <row r="99" spans="1:6" x14ac:dyDescent="0.25">
      <c r="A99" s="2">
        <v>18</v>
      </c>
      <c r="B99" s="2" t="s">
        <v>64</v>
      </c>
      <c r="C99" s="6">
        <v>72</v>
      </c>
      <c r="D99" s="6">
        <v>68</v>
      </c>
      <c r="E99" s="6">
        <v>70</v>
      </c>
      <c r="F99" s="6">
        <v>70</v>
      </c>
    </row>
    <row r="100" spans="1:6" x14ac:dyDescent="0.25">
      <c r="A100" s="2">
        <v>19</v>
      </c>
      <c r="B100" s="2" t="s">
        <v>65</v>
      </c>
      <c r="C100" s="6">
        <v>45</v>
      </c>
      <c r="D100" s="6">
        <v>46</v>
      </c>
      <c r="E100" s="6">
        <v>44</v>
      </c>
      <c r="F100" s="6">
        <v>50</v>
      </c>
    </row>
    <row r="101" spans="1:6" x14ac:dyDescent="0.25">
      <c r="A101" s="2">
        <v>20</v>
      </c>
      <c r="B101" s="2" t="s">
        <v>36</v>
      </c>
      <c r="C101" s="7">
        <v>49</v>
      </c>
      <c r="D101" s="7">
        <v>45</v>
      </c>
      <c r="E101" s="7">
        <v>48</v>
      </c>
      <c r="F101" s="7">
        <v>50</v>
      </c>
    </row>
    <row r="102" spans="1:6" x14ac:dyDescent="0.25">
      <c r="A102" s="2">
        <v>21</v>
      </c>
      <c r="B102" s="2" t="s">
        <v>66</v>
      </c>
      <c r="C102" s="6">
        <v>49</v>
      </c>
      <c r="D102" s="6">
        <v>44</v>
      </c>
      <c r="E102" s="6">
        <v>49</v>
      </c>
      <c r="F102" s="6">
        <v>48</v>
      </c>
    </row>
    <row r="103" spans="1:6" x14ac:dyDescent="0.25">
      <c r="A103" s="2">
        <v>22</v>
      </c>
      <c r="B103" s="2" t="s">
        <v>67</v>
      </c>
      <c r="C103" s="6">
        <v>44</v>
      </c>
      <c r="D103" s="6">
        <v>41</v>
      </c>
      <c r="E103" s="6">
        <v>43</v>
      </c>
      <c r="F103" s="6">
        <v>46</v>
      </c>
    </row>
    <row r="104" spans="1:6" x14ac:dyDescent="0.25">
      <c r="A104" s="2">
        <v>23</v>
      </c>
      <c r="B104" s="2" t="s">
        <v>68</v>
      </c>
      <c r="C104" s="6">
        <v>44</v>
      </c>
      <c r="D104" s="6">
        <v>40</v>
      </c>
      <c r="E104" s="6">
        <v>44</v>
      </c>
      <c r="F104" s="6">
        <v>43</v>
      </c>
    </row>
    <row r="105" spans="1:6" x14ac:dyDescent="0.25">
      <c r="A105" s="2">
        <v>24</v>
      </c>
      <c r="B105" s="2" t="s">
        <v>69</v>
      </c>
      <c r="C105" s="6">
        <v>42</v>
      </c>
      <c r="D105" s="6">
        <v>40</v>
      </c>
      <c r="E105" s="6">
        <v>40</v>
      </c>
      <c r="F105" s="6">
        <v>42</v>
      </c>
    </row>
    <row r="106" spans="1:6" x14ac:dyDescent="0.25">
      <c r="A106" s="2">
        <v>25</v>
      </c>
      <c r="B106" s="2" t="s">
        <v>70</v>
      </c>
      <c r="C106" s="6">
        <v>43</v>
      </c>
      <c r="D106" s="6">
        <v>39</v>
      </c>
      <c r="E106" s="6">
        <v>41</v>
      </c>
      <c r="F106" s="6">
        <v>40</v>
      </c>
    </row>
    <row r="107" spans="1:6" x14ac:dyDescent="0.25">
      <c r="A107" s="2">
        <v>26</v>
      </c>
      <c r="B107" s="2" t="s">
        <v>28</v>
      </c>
      <c r="C107" s="7">
        <v>40</v>
      </c>
      <c r="D107" s="7">
        <v>35</v>
      </c>
      <c r="E107" s="7">
        <v>39</v>
      </c>
      <c r="F107" s="7">
        <v>41</v>
      </c>
    </row>
    <row r="108" spans="1:6" x14ac:dyDescent="0.25">
      <c r="A108" s="2">
        <v>27</v>
      </c>
      <c r="B108" s="2" t="s">
        <v>71</v>
      </c>
      <c r="C108" s="6">
        <v>39</v>
      </c>
      <c r="D108" s="6">
        <v>33</v>
      </c>
      <c r="E108" s="6">
        <v>38</v>
      </c>
      <c r="F108" s="6">
        <v>39</v>
      </c>
    </row>
    <row r="109" spans="1:6" x14ac:dyDescent="0.25">
      <c r="A109" s="2">
        <v>28</v>
      </c>
      <c r="B109" s="2" t="s">
        <v>72</v>
      </c>
      <c r="C109" s="7">
        <v>90</v>
      </c>
      <c r="D109" s="7">
        <v>90</v>
      </c>
      <c r="E109" s="7">
        <v>88</v>
      </c>
      <c r="F109" s="7">
        <v>90</v>
      </c>
    </row>
    <row r="110" spans="1:6" x14ac:dyDescent="0.25">
      <c r="A110" s="2">
        <v>29</v>
      </c>
      <c r="B110" s="2" t="s">
        <v>73</v>
      </c>
      <c r="C110" s="6">
        <v>88</v>
      </c>
      <c r="D110" s="6">
        <v>88</v>
      </c>
      <c r="E110" s="6">
        <v>83</v>
      </c>
      <c r="F110" s="6">
        <v>92</v>
      </c>
    </row>
    <row r="111" spans="1:6" x14ac:dyDescent="0.25">
      <c r="A111" s="2">
        <v>30</v>
      </c>
      <c r="B111" s="2" t="s">
        <v>74</v>
      </c>
      <c r="C111" s="6">
        <v>87</v>
      </c>
      <c r="D111" s="6">
        <v>86</v>
      </c>
      <c r="E111" s="6">
        <v>82</v>
      </c>
      <c r="F111" s="6">
        <v>88</v>
      </c>
    </row>
    <row r="112" spans="1:6" x14ac:dyDescent="0.25">
      <c r="A112" s="2">
        <v>31</v>
      </c>
      <c r="B112" s="2" t="s">
        <v>75</v>
      </c>
      <c r="C112" s="7">
        <v>82</v>
      </c>
      <c r="D112" s="7">
        <v>83</v>
      </c>
      <c r="E112" s="7">
        <v>80</v>
      </c>
      <c r="F112" s="7">
        <v>86</v>
      </c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</sheetData>
  <mergeCells count="5">
    <mergeCell ref="A1:B1"/>
    <mergeCell ref="C1:F1"/>
    <mergeCell ref="A45:F45"/>
    <mergeCell ref="A81:F81"/>
    <mergeCell ref="H1:M1"/>
  </mergeCells>
  <conditionalFormatting sqref="C3:F44 C46:F80 C82:F112">
    <cfRule type="cellIs" dxfId="2" priority="1" operator="between">
      <formula>45</formula>
      <formula>71</formula>
    </cfRule>
    <cfRule type="cellIs" dxfId="1" priority="2" operator="greaterThan">
      <formula>71</formula>
    </cfRule>
    <cfRule type="cellIs" dxfId="0" priority="3" operator="lessThan">
      <formula>45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46"/>
  <sheetViews>
    <sheetView topLeftCell="A22" zoomScaleNormal="100" workbookViewId="0">
      <selection activeCell="F126" sqref="F126"/>
    </sheetView>
  </sheetViews>
  <sheetFormatPr defaultRowHeight="15" x14ac:dyDescent="0.25"/>
  <cols>
    <col min="1" max="1" width="5.42578125" style="1" customWidth="1"/>
    <col min="2" max="2" width="14.5703125" style="1" customWidth="1"/>
    <col min="3" max="6" width="4.28515625" style="1" customWidth="1"/>
    <col min="15" max="16" width="9.140625" style="2"/>
  </cols>
  <sheetData>
    <row r="1" spans="1:21" ht="30" customHeight="1" x14ac:dyDescent="0.25">
      <c r="A1" s="8" t="s">
        <v>141</v>
      </c>
      <c r="B1" s="8"/>
      <c r="C1" s="9" t="s">
        <v>0</v>
      </c>
      <c r="D1" s="9"/>
      <c r="E1" s="9"/>
      <c r="F1" s="9"/>
      <c r="H1" s="10" t="s">
        <v>166</v>
      </c>
      <c r="I1" s="10"/>
      <c r="J1" s="10"/>
      <c r="K1" s="10"/>
      <c r="L1" s="10"/>
      <c r="M1" s="10"/>
      <c r="N1" s="2"/>
      <c r="R1" s="2"/>
      <c r="T1" s="2"/>
    </row>
    <row r="2" spans="1:21" ht="15.75" thickBot="1" x14ac:dyDescent="0.3">
      <c r="A2" s="4" t="s">
        <v>1</v>
      </c>
      <c r="B2" s="4" t="s">
        <v>9</v>
      </c>
      <c r="C2" s="3" t="s">
        <v>3</v>
      </c>
      <c r="D2" s="3" t="s">
        <v>4</v>
      </c>
      <c r="E2" s="3" t="s">
        <v>5</v>
      </c>
      <c r="F2" s="3" t="s">
        <v>6</v>
      </c>
      <c r="H2" s="2"/>
      <c r="I2" s="2"/>
      <c r="J2" s="43" t="s">
        <v>3</v>
      </c>
      <c r="K2" s="43" t="s">
        <v>4</v>
      </c>
      <c r="L2" s="43" t="s">
        <v>5</v>
      </c>
      <c r="M2" s="43" t="s">
        <v>6</v>
      </c>
      <c r="Q2" s="43" t="s">
        <v>3</v>
      </c>
      <c r="R2" s="43" t="s">
        <v>4</v>
      </c>
      <c r="S2" s="43" t="s">
        <v>5</v>
      </c>
      <c r="T2" s="43" t="s">
        <v>6</v>
      </c>
      <c r="U2" s="2"/>
    </row>
    <row r="3" spans="1:21" ht="15.75" thickTop="1" x14ac:dyDescent="0.25">
      <c r="A3" s="1">
        <v>1</v>
      </c>
      <c r="B3" s="2" t="s">
        <v>111</v>
      </c>
      <c r="C3" s="7">
        <v>39</v>
      </c>
      <c r="D3" s="7">
        <v>43</v>
      </c>
      <c r="E3" s="7">
        <v>45</v>
      </c>
      <c r="F3" s="7">
        <v>46</v>
      </c>
      <c r="H3" s="48" t="s">
        <v>7</v>
      </c>
      <c r="I3" s="28" t="s">
        <v>161</v>
      </c>
      <c r="J3" s="28">
        <f>COUNTIF(C3:C46,"&lt;45")</f>
        <v>8</v>
      </c>
      <c r="K3" s="28">
        <f>COUNTIF(D3:D46,"&lt;45")</f>
        <v>8</v>
      </c>
      <c r="L3" s="28">
        <f>COUNTIF(E3:E46,"&lt;45")</f>
        <v>5</v>
      </c>
      <c r="M3" s="31">
        <f>COUNTIF(F3:F46,"&lt;45")</f>
        <v>4</v>
      </c>
      <c r="O3" s="39" t="s">
        <v>10</v>
      </c>
      <c r="P3" s="39"/>
      <c r="Q3" s="23">
        <f>(J3+J6+J9)/121</f>
        <v>6.6115702479338845E-2</v>
      </c>
      <c r="R3" s="23">
        <f>(K3+K6+K9)/121</f>
        <v>8.2644628099173556E-2</v>
      </c>
      <c r="S3" s="23">
        <f>(L3+L6+L9)/121</f>
        <v>7.43801652892562E-2</v>
      </c>
      <c r="T3" s="23">
        <f>(M3+M6+M9)/121</f>
        <v>5.7851239669421489E-2</v>
      </c>
      <c r="U3" s="2"/>
    </row>
    <row r="4" spans="1:21" x14ac:dyDescent="0.25">
      <c r="A4" s="1">
        <v>2</v>
      </c>
      <c r="B4" s="2" t="s">
        <v>120</v>
      </c>
      <c r="C4" s="7">
        <v>61</v>
      </c>
      <c r="D4" s="7">
        <v>64</v>
      </c>
      <c r="E4" s="7">
        <v>62</v>
      </c>
      <c r="F4" s="7">
        <v>61</v>
      </c>
      <c r="H4" s="49"/>
      <c r="I4" s="32" t="s">
        <v>162</v>
      </c>
      <c r="J4" s="32">
        <f>44-J3-J5</f>
        <v>12</v>
      </c>
      <c r="K4" s="32">
        <f t="shared" ref="K4:M4" si="0">44-K3-K5</f>
        <v>18</v>
      </c>
      <c r="L4" s="32">
        <f t="shared" si="0"/>
        <v>22</v>
      </c>
      <c r="M4" s="34">
        <f t="shared" si="0"/>
        <v>21</v>
      </c>
      <c r="O4" s="39" t="s">
        <v>159</v>
      </c>
      <c r="P4" s="39"/>
      <c r="Q4" s="25">
        <f>(J4+J7+J10)/121</f>
        <v>0.26446280991735538</v>
      </c>
      <c r="R4" s="25">
        <f>(K4+K7+K10)/121</f>
        <v>0.30578512396694213</v>
      </c>
      <c r="S4" s="25">
        <f>(L4+L7+L10)/121</f>
        <v>0.34710743801652894</v>
      </c>
      <c r="T4" s="25">
        <f>(M4+M7+M10)/121</f>
        <v>0.33057851239669422</v>
      </c>
      <c r="U4" s="2"/>
    </row>
    <row r="5" spans="1:21" ht="15.75" thickBot="1" x14ac:dyDescent="0.3">
      <c r="A5" s="2">
        <v>3</v>
      </c>
      <c r="B5" s="2" t="s">
        <v>13</v>
      </c>
      <c r="C5" s="6">
        <v>71</v>
      </c>
      <c r="D5" s="6">
        <v>69</v>
      </c>
      <c r="E5" s="6">
        <v>68</v>
      </c>
      <c r="F5" s="6">
        <v>68</v>
      </c>
      <c r="H5" s="50"/>
      <c r="I5" s="35" t="s">
        <v>163</v>
      </c>
      <c r="J5" s="35">
        <f>COUNTIF(C3:C46,"&gt;70")</f>
        <v>24</v>
      </c>
      <c r="K5" s="35">
        <f>COUNTIF(D3:D46,"&gt;70")</f>
        <v>18</v>
      </c>
      <c r="L5" s="35">
        <f>COUNTIF(E3:E46,"&gt;70")</f>
        <v>17</v>
      </c>
      <c r="M5" s="38">
        <f>COUNTIF(F3:F46,"&gt;70")</f>
        <v>19</v>
      </c>
      <c r="O5" s="39" t="s">
        <v>160</v>
      </c>
      <c r="P5" s="39"/>
      <c r="Q5" s="27">
        <f>(J5+J8+J11)/121</f>
        <v>0.66942148760330578</v>
      </c>
      <c r="R5" s="27">
        <f>(K5+K8+K11)/121</f>
        <v>0.61157024793388426</v>
      </c>
      <c r="S5" s="27">
        <f>(L5+L8+L11)/121</f>
        <v>0.57851239669421484</v>
      </c>
      <c r="T5" s="27">
        <f>(M5+M8+M11)/121</f>
        <v>0.61157024793388426</v>
      </c>
      <c r="U5" s="2"/>
    </row>
    <row r="6" spans="1:21" x14ac:dyDescent="0.25">
      <c r="A6" s="2">
        <v>4</v>
      </c>
      <c r="B6" s="2" t="s">
        <v>65</v>
      </c>
      <c r="C6" s="6">
        <v>71</v>
      </c>
      <c r="D6" s="6">
        <v>69</v>
      </c>
      <c r="E6" s="6">
        <v>68</v>
      </c>
      <c r="F6" s="6">
        <v>68</v>
      </c>
      <c r="H6" s="47" t="s">
        <v>11</v>
      </c>
      <c r="I6" s="30" t="s">
        <v>161</v>
      </c>
      <c r="J6" s="30">
        <f>COUNTIF(C48:C89,"&lt;45")</f>
        <v>0</v>
      </c>
      <c r="K6" s="30">
        <f>COUNTIF(D48:D89,"&lt;45")</f>
        <v>2</v>
      </c>
      <c r="L6" s="30">
        <f>COUNTIF(E48:E89,"&lt;45")</f>
        <v>4</v>
      </c>
      <c r="M6" s="30">
        <f>COUNTIF(F48:F89,"&lt;45")</f>
        <v>3</v>
      </c>
    </row>
    <row r="7" spans="1:21" x14ac:dyDescent="0.25">
      <c r="A7" s="2">
        <v>5</v>
      </c>
      <c r="B7" s="2" t="s">
        <v>121</v>
      </c>
      <c r="C7" s="6">
        <v>52</v>
      </c>
      <c r="D7" s="6">
        <v>48</v>
      </c>
      <c r="E7" s="6">
        <v>47</v>
      </c>
      <c r="F7" s="6">
        <v>48</v>
      </c>
      <c r="H7" s="46"/>
      <c r="I7" s="32" t="s">
        <v>162</v>
      </c>
      <c r="J7" s="32">
        <f>42-J6-J8</f>
        <v>13</v>
      </c>
      <c r="K7" s="32">
        <f t="shared" ref="K7:M7" si="1">42-K6-K8</f>
        <v>11</v>
      </c>
      <c r="L7" s="32">
        <f t="shared" si="1"/>
        <v>12</v>
      </c>
      <c r="M7" s="32">
        <f t="shared" si="1"/>
        <v>11</v>
      </c>
    </row>
    <row r="8" spans="1:21" ht="15.75" thickBot="1" x14ac:dyDescent="0.3">
      <c r="A8" s="2">
        <v>6</v>
      </c>
      <c r="B8" s="2" t="s">
        <v>19</v>
      </c>
      <c r="C8" s="6">
        <v>74</v>
      </c>
      <c r="D8" s="6">
        <v>73</v>
      </c>
      <c r="E8" s="6">
        <v>72</v>
      </c>
      <c r="F8" s="6">
        <v>71</v>
      </c>
      <c r="H8" s="51"/>
      <c r="I8" s="37" t="s">
        <v>163</v>
      </c>
      <c r="J8" s="37">
        <f>COUNTIF(C48:C89,"&gt;70")</f>
        <v>29</v>
      </c>
      <c r="K8" s="37">
        <f>COUNTIF(D48:D89,"&gt;70")</f>
        <v>29</v>
      </c>
      <c r="L8" s="37">
        <f>COUNTIF(E48:E89,"&gt;70")</f>
        <v>26</v>
      </c>
      <c r="M8" s="37">
        <f>COUNTIF(F48:F89,"&gt;70")</f>
        <v>28</v>
      </c>
    </row>
    <row r="9" spans="1:21" x14ac:dyDescent="0.25">
      <c r="A9" s="2">
        <v>7</v>
      </c>
      <c r="B9" s="2" t="s">
        <v>18</v>
      </c>
      <c r="C9" s="6">
        <v>71</v>
      </c>
      <c r="D9" s="6">
        <v>69</v>
      </c>
      <c r="E9" s="6">
        <v>68</v>
      </c>
      <c r="F9" s="6">
        <v>68</v>
      </c>
      <c r="H9" s="48" t="s">
        <v>12</v>
      </c>
      <c r="I9" s="28" t="s">
        <v>161</v>
      </c>
      <c r="J9" s="28">
        <f>COUNTIF(C91:C125,"&lt;45")</f>
        <v>0</v>
      </c>
      <c r="K9" s="28">
        <f>COUNTIF(D91:D125,"&lt;45")</f>
        <v>0</v>
      </c>
      <c r="L9" s="28">
        <f>COUNTIF(E91:E125,"&lt;45")</f>
        <v>0</v>
      </c>
      <c r="M9" s="31">
        <f>COUNTIF(F91:F125,"&lt;45")</f>
        <v>0</v>
      </c>
    </row>
    <row r="10" spans="1:21" x14ac:dyDescent="0.25">
      <c r="A10" s="2">
        <v>8</v>
      </c>
      <c r="B10" s="2" t="s">
        <v>53</v>
      </c>
      <c r="C10" s="6">
        <v>16</v>
      </c>
      <c r="D10" s="6">
        <v>21</v>
      </c>
      <c r="E10" s="6">
        <v>22</v>
      </c>
      <c r="F10" s="6">
        <v>23</v>
      </c>
      <c r="H10" s="49"/>
      <c r="I10" s="32" t="s">
        <v>162</v>
      </c>
      <c r="J10" s="32">
        <f>35-J9-J11</f>
        <v>7</v>
      </c>
      <c r="K10" s="32">
        <f t="shared" ref="K10:M10" si="2">35-K9-K11</f>
        <v>8</v>
      </c>
      <c r="L10" s="32">
        <f t="shared" si="2"/>
        <v>8</v>
      </c>
      <c r="M10" s="34">
        <f t="shared" si="2"/>
        <v>8</v>
      </c>
    </row>
    <row r="11" spans="1:21" ht="15.75" thickBot="1" x14ac:dyDescent="0.3">
      <c r="A11" s="2">
        <v>9</v>
      </c>
      <c r="B11" s="2" t="s">
        <v>117</v>
      </c>
      <c r="C11" s="7">
        <v>72</v>
      </c>
      <c r="D11" s="7">
        <v>71</v>
      </c>
      <c r="E11" s="7">
        <v>73</v>
      </c>
      <c r="F11" s="7">
        <v>74</v>
      </c>
      <c r="H11" s="50"/>
      <c r="I11" s="35" t="s">
        <v>163</v>
      </c>
      <c r="J11" s="35">
        <f>COUNTIF(C91:C125,"&gt;70")</f>
        <v>28</v>
      </c>
      <c r="K11" s="35">
        <f>COUNTIF(D91:D125,"&gt;70")</f>
        <v>27</v>
      </c>
      <c r="L11" s="35">
        <f>COUNTIF(E91:E125,"&gt;70")</f>
        <v>27</v>
      </c>
      <c r="M11" s="38">
        <f>COUNTIF(F91:F125,"&gt;70")</f>
        <v>27</v>
      </c>
    </row>
    <row r="12" spans="1:21" x14ac:dyDescent="0.25">
      <c r="A12" s="2">
        <v>10</v>
      </c>
      <c r="B12" s="2" t="s">
        <v>122</v>
      </c>
      <c r="C12" s="6">
        <v>40</v>
      </c>
      <c r="D12" s="6">
        <v>39</v>
      </c>
      <c r="E12" s="6">
        <v>36</v>
      </c>
      <c r="F12" s="6">
        <v>38</v>
      </c>
    </row>
    <row r="13" spans="1:21" x14ac:dyDescent="0.25">
      <c r="A13" s="2">
        <v>11</v>
      </c>
      <c r="B13" s="2" t="s">
        <v>81</v>
      </c>
      <c r="C13" s="6">
        <v>51</v>
      </c>
      <c r="D13" s="6">
        <v>53</v>
      </c>
      <c r="E13" s="6">
        <v>50</v>
      </c>
      <c r="F13" s="6">
        <v>53</v>
      </c>
    </row>
    <row r="14" spans="1:21" x14ac:dyDescent="0.25">
      <c r="A14" s="2">
        <v>12</v>
      </c>
      <c r="B14" s="2" t="s">
        <v>123</v>
      </c>
      <c r="C14" s="6">
        <v>44</v>
      </c>
      <c r="D14" s="6">
        <v>40</v>
      </c>
      <c r="E14" s="6">
        <v>40</v>
      </c>
      <c r="F14" s="6">
        <v>42</v>
      </c>
    </row>
    <row r="15" spans="1:21" x14ac:dyDescent="0.25">
      <c r="A15" s="2">
        <v>13</v>
      </c>
      <c r="B15" s="2" t="s">
        <v>21</v>
      </c>
      <c r="C15" s="6">
        <v>69</v>
      </c>
      <c r="D15" s="6">
        <v>70</v>
      </c>
      <c r="E15" s="6">
        <v>67</v>
      </c>
      <c r="F15" s="6">
        <v>71</v>
      </c>
    </row>
    <row r="16" spans="1:21" x14ac:dyDescent="0.25">
      <c r="A16" s="2">
        <v>14</v>
      </c>
      <c r="B16" s="2" t="s">
        <v>124</v>
      </c>
      <c r="C16" s="6">
        <v>73</v>
      </c>
      <c r="D16" s="6">
        <v>73</v>
      </c>
      <c r="E16" s="6">
        <v>72</v>
      </c>
      <c r="F16" s="6">
        <v>72</v>
      </c>
    </row>
    <row r="17" spans="1:17" x14ac:dyDescent="0.25">
      <c r="A17" s="2">
        <v>15</v>
      </c>
      <c r="B17" s="2" t="s">
        <v>125</v>
      </c>
      <c r="C17" s="6">
        <v>82</v>
      </c>
      <c r="D17" s="6">
        <v>81.5</v>
      </c>
      <c r="E17" s="6">
        <v>80.5</v>
      </c>
      <c r="F17" s="6">
        <v>81</v>
      </c>
    </row>
    <row r="18" spans="1:17" x14ac:dyDescent="0.25">
      <c r="A18" s="2">
        <v>16</v>
      </c>
      <c r="B18" s="2" t="s">
        <v>90</v>
      </c>
      <c r="C18" s="6">
        <v>91.1</v>
      </c>
      <c r="D18" s="6">
        <v>90.5</v>
      </c>
      <c r="E18" s="6">
        <v>89.8</v>
      </c>
      <c r="F18" s="6">
        <v>89.6</v>
      </c>
    </row>
    <row r="19" spans="1:17" x14ac:dyDescent="0.25">
      <c r="A19" s="2">
        <v>17</v>
      </c>
      <c r="B19" s="2" t="s">
        <v>126</v>
      </c>
      <c r="C19" s="7">
        <v>61</v>
      </c>
      <c r="D19" s="7">
        <v>64</v>
      </c>
      <c r="E19" s="7">
        <v>62</v>
      </c>
      <c r="F19" s="7">
        <v>61</v>
      </c>
      <c r="K19" s="14"/>
    </row>
    <row r="20" spans="1:17" x14ac:dyDescent="0.25">
      <c r="A20" s="2">
        <v>18</v>
      </c>
      <c r="B20" s="2" t="s">
        <v>127</v>
      </c>
      <c r="C20" s="6">
        <v>71</v>
      </c>
      <c r="D20" s="6">
        <v>69</v>
      </c>
      <c r="E20" s="6">
        <v>68</v>
      </c>
      <c r="F20" s="6">
        <v>68</v>
      </c>
      <c r="Q20" s="14"/>
    </row>
    <row r="21" spans="1:17" x14ac:dyDescent="0.25">
      <c r="A21" s="2">
        <v>19</v>
      </c>
      <c r="B21" s="2" t="s">
        <v>128</v>
      </c>
      <c r="C21" s="6">
        <v>71</v>
      </c>
      <c r="D21" s="6">
        <v>69</v>
      </c>
      <c r="E21" s="6">
        <v>68</v>
      </c>
      <c r="F21" s="6">
        <v>68</v>
      </c>
    </row>
    <row r="22" spans="1:17" x14ac:dyDescent="0.25">
      <c r="A22" s="2">
        <v>20</v>
      </c>
      <c r="B22" s="2" t="s">
        <v>129</v>
      </c>
      <c r="C22" s="6">
        <v>52</v>
      </c>
      <c r="D22" s="6">
        <v>48</v>
      </c>
      <c r="E22" s="6">
        <v>47</v>
      </c>
      <c r="F22" s="6">
        <v>48</v>
      </c>
    </row>
    <row r="23" spans="1:17" x14ac:dyDescent="0.25">
      <c r="A23" s="2">
        <v>21</v>
      </c>
      <c r="B23" s="2" t="s">
        <v>130</v>
      </c>
      <c r="C23" s="6">
        <v>74</v>
      </c>
      <c r="D23" s="6">
        <v>73</v>
      </c>
      <c r="E23" s="6">
        <v>72</v>
      </c>
      <c r="F23" s="6">
        <v>71</v>
      </c>
    </row>
    <row r="24" spans="1:17" x14ac:dyDescent="0.25">
      <c r="A24" s="2">
        <v>22</v>
      </c>
      <c r="B24" s="2" t="s">
        <v>35</v>
      </c>
      <c r="C24" s="6">
        <v>71</v>
      </c>
      <c r="D24" s="6">
        <v>69</v>
      </c>
      <c r="E24" s="6">
        <v>68</v>
      </c>
      <c r="F24" s="6">
        <v>68</v>
      </c>
    </row>
    <row r="25" spans="1:17" x14ac:dyDescent="0.25">
      <c r="A25" s="2">
        <v>23</v>
      </c>
      <c r="B25" s="2" t="s">
        <v>64</v>
      </c>
      <c r="C25" s="6">
        <v>16</v>
      </c>
      <c r="D25" s="6">
        <v>21</v>
      </c>
      <c r="E25" s="6">
        <v>22</v>
      </c>
      <c r="F25" s="6">
        <v>23</v>
      </c>
    </row>
    <row r="26" spans="1:17" x14ac:dyDescent="0.25">
      <c r="A26" s="2">
        <v>24</v>
      </c>
      <c r="B26" s="2" t="s">
        <v>50</v>
      </c>
      <c r="C26" s="7">
        <v>72</v>
      </c>
      <c r="D26" s="7">
        <v>71</v>
      </c>
      <c r="E26" s="7">
        <v>73</v>
      </c>
      <c r="F26" s="7">
        <v>74</v>
      </c>
    </row>
    <row r="27" spans="1:17" x14ac:dyDescent="0.25">
      <c r="A27" s="2">
        <v>25</v>
      </c>
      <c r="B27" s="2" t="s">
        <v>14</v>
      </c>
      <c r="C27" s="7">
        <v>51.571428571428498</v>
      </c>
      <c r="D27" s="7">
        <v>51.607142857142897</v>
      </c>
      <c r="E27" s="7">
        <v>53.142857142857103</v>
      </c>
      <c r="F27" s="7">
        <v>54.178571428571402</v>
      </c>
    </row>
    <row r="28" spans="1:17" x14ac:dyDescent="0.25">
      <c r="A28" s="2">
        <v>26</v>
      </c>
      <c r="B28" s="2" t="s">
        <v>77</v>
      </c>
      <c r="C28" s="6">
        <v>49.476190476190403</v>
      </c>
      <c r="D28" s="6">
        <v>49.630952380952401</v>
      </c>
      <c r="E28" s="6">
        <v>51.619047619047599</v>
      </c>
      <c r="F28" s="6">
        <v>52.857142857142897</v>
      </c>
    </row>
    <row r="29" spans="1:17" x14ac:dyDescent="0.25">
      <c r="A29" s="2">
        <v>27</v>
      </c>
      <c r="B29" s="2" t="s">
        <v>64</v>
      </c>
      <c r="C29" s="6">
        <v>47.380952380952301</v>
      </c>
      <c r="D29" s="6">
        <v>47.654761904761898</v>
      </c>
      <c r="E29" s="6">
        <v>50.095238095238102</v>
      </c>
      <c r="F29" s="6">
        <v>51.535714285714299</v>
      </c>
    </row>
    <row r="30" spans="1:17" x14ac:dyDescent="0.25">
      <c r="A30" s="2">
        <v>28</v>
      </c>
      <c r="B30" s="2" t="s">
        <v>131</v>
      </c>
      <c r="C30" s="6">
        <v>45.285714285714199</v>
      </c>
      <c r="D30" s="6">
        <v>45.678571428571502</v>
      </c>
      <c r="E30" s="6">
        <v>48.571428571428498</v>
      </c>
      <c r="F30" s="6">
        <v>50.214285714285701</v>
      </c>
    </row>
    <row r="31" spans="1:17" x14ac:dyDescent="0.25">
      <c r="A31" s="2">
        <v>29</v>
      </c>
      <c r="B31" s="2" t="s">
        <v>132</v>
      </c>
      <c r="C31" s="6">
        <v>43.190476190476097</v>
      </c>
      <c r="D31" s="6">
        <v>43.702380952380999</v>
      </c>
      <c r="E31" s="6">
        <v>47.047619047619001</v>
      </c>
      <c r="F31" s="6">
        <v>48.892857142857103</v>
      </c>
    </row>
    <row r="32" spans="1:17" x14ac:dyDescent="0.25">
      <c r="A32" s="2">
        <v>30</v>
      </c>
      <c r="B32" s="2" t="s">
        <v>133</v>
      </c>
      <c r="C32" s="6">
        <v>41.095238095238003</v>
      </c>
      <c r="D32" s="6">
        <v>41.726190476190503</v>
      </c>
      <c r="E32" s="6">
        <v>45.523809523809497</v>
      </c>
      <c r="F32" s="6">
        <v>47.571428571428598</v>
      </c>
    </row>
    <row r="33" spans="1:6" x14ac:dyDescent="0.25">
      <c r="A33" s="2">
        <v>31</v>
      </c>
      <c r="B33" s="2" t="s">
        <v>134</v>
      </c>
      <c r="C33" s="6">
        <v>39</v>
      </c>
      <c r="D33" s="6">
        <v>39.75</v>
      </c>
      <c r="E33" s="6">
        <v>44</v>
      </c>
      <c r="F33" s="6">
        <v>46.25</v>
      </c>
    </row>
    <row r="34" spans="1:6" x14ac:dyDescent="0.25">
      <c r="A34" s="2">
        <v>32</v>
      </c>
      <c r="B34" s="2" t="s">
        <v>135</v>
      </c>
      <c r="C34" s="6">
        <v>73</v>
      </c>
      <c r="D34" s="6">
        <v>73</v>
      </c>
      <c r="E34" s="6">
        <v>68</v>
      </c>
      <c r="F34" s="6">
        <v>78</v>
      </c>
    </row>
    <row r="35" spans="1:6" x14ac:dyDescent="0.25">
      <c r="A35" s="2">
        <v>33</v>
      </c>
      <c r="B35" s="2" t="s">
        <v>136</v>
      </c>
      <c r="C35" s="6">
        <v>50</v>
      </c>
      <c r="D35" s="6">
        <v>62</v>
      </c>
      <c r="E35" s="6">
        <v>57</v>
      </c>
      <c r="F35" s="6">
        <v>65</v>
      </c>
    </row>
    <row r="36" spans="1:6" x14ac:dyDescent="0.25">
      <c r="A36" s="2">
        <v>34</v>
      </c>
      <c r="B36" s="2" t="s">
        <v>39</v>
      </c>
      <c r="C36" s="6">
        <v>80</v>
      </c>
      <c r="D36" s="6">
        <v>83</v>
      </c>
      <c r="E36" s="6">
        <v>79</v>
      </c>
      <c r="F36" s="6">
        <v>86</v>
      </c>
    </row>
    <row r="37" spans="1:6" x14ac:dyDescent="0.25">
      <c r="A37" s="2">
        <v>35</v>
      </c>
      <c r="B37" s="2" t="s">
        <v>67</v>
      </c>
      <c r="C37" s="6">
        <v>77</v>
      </c>
      <c r="D37" s="6">
        <v>79</v>
      </c>
      <c r="E37" s="6">
        <v>75</v>
      </c>
      <c r="F37" s="6">
        <v>79</v>
      </c>
    </row>
    <row r="38" spans="1:6" x14ac:dyDescent="0.25">
      <c r="A38" s="2">
        <v>36</v>
      </c>
      <c r="B38" s="2" t="s">
        <v>18</v>
      </c>
      <c r="C38" s="6">
        <v>85</v>
      </c>
      <c r="D38" s="6">
        <v>87</v>
      </c>
      <c r="E38" s="6">
        <v>84</v>
      </c>
      <c r="F38" s="6">
        <v>89</v>
      </c>
    </row>
    <row r="39" spans="1:6" x14ac:dyDescent="0.25">
      <c r="A39" s="2">
        <v>37</v>
      </c>
      <c r="B39" s="2" t="s">
        <v>137</v>
      </c>
      <c r="C39" s="6">
        <v>93</v>
      </c>
      <c r="D39" s="6">
        <v>90</v>
      </c>
      <c r="E39" s="6">
        <v>92</v>
      </c>
      <c r="F39" s="6">
        <v>90</v>
      </c>
    </row>
    <row r="40" spans="1:6" x14ac:dyDescent="0.25">
      <c r="A40" s="2">
        <v>38</v>
      </c>
      <c r="B40" s="2" t="s">
        <v>105</v>
      </c>
      <c r="C40" s="6">
        <v>93</v>
      </c>
      <c r="D40" s="6">
        <v>91</v>
      </c>
      <c r="E40" s="6">
        <v>90</v>
      </c>
      <c r="F40" s="6">
        <v>91</v>
      </c>
    </row>
    <row r="41" spans="1:6" x14ac:dyDescent="0.25">
      <c r="A41" s="2">
        <v>39</v>
      </c>
      <c r="B41" s="2" t="s">
        <v>138</v>
      </c>
      <c r="C41" s="6">
        <v>88</v>
      </c>
      <c r="D41" s="6">
        <v>92</v>
      </c>
      <c r="E41" s="6">
        <v>90</v>
      </c>
      <c r="F41" s="6">
        <v>92</v>
      </c>
    </row>
    <row r="42" spans="1:6" x14ac:dyDescent="0.25">
      <c r="A42" s="2">
        <v>40</v>
      </c>
      <c r="B42" s="2" t="s">
        <v>43</v>
      </c>
      <c r="C42" s="6">
        <v>82</v>
      </c>
      <c r="D42" s="6">
        <v>83</v>
      </c>
      <c r="E42" s="6">
        <v>81</v>
      </c>
      <c r="F42" s="6">
        <v>82</v>
      </c>
    </row>
    <row r="43" spans="1:6" x14ac:dyDescent="0.25">
      <c r="A43" s="2">
        <v>41</v>
      </c>
      <c r="B43" s="2" t="s">
        <v>139</v>
      </c>
      <c r="C43" s="7">
        <v>94.933333333333294</v>
      </c>
      <c r="D43" s="7">
        <v>94.133333333333397</v>
      </c>
      <c r="E43" s="7">
        <v>94.133333333333297</v>
      </c>
      <c r="F43" s="7">
        <v>93.133333333333397</v>
      </c>
    </row>
    <row r="44" spans="1:6" x14ac:dyDescent="0.25">
      <c r="A44" s="2">
        <v>42</v>
      </c>
      <c r="B44" s="2" t="s">
        <v>119</v>
      </c>
      <c r="C44" s="6">
        <v>97.812121212121198</v>
      </c>
      <c r="D44" s="6">
        <v>96.430303030303094</v>
      </c>
      <c r="E44" s="6">
        <v>96.957575757575796</v>
      </c>
      <c r="F44" s="6">
        <v>95.030303030303102</v>
      </c>
    </row>
    <row r="45" spans="1:6" x14ac:dyDescent="0.25">
      <c r="A45" s="2">
        <v>43</v>
      </c>
      <c r="B45" s="2" t="s">
        <v>140</v>
      </c>
      <c r="C45" s="7">
        <v>45</v>
      </c>
      <c r="D45" s="7">
        <v>47</v>
      </c>
      <c r="E45" s="7">
        <v>47</v>
      </c>
      <c r="F45" s="7">
        <v>51</v>
      </c>
    </row>
    <row r="46" spans="1:6" x14ac:dyDescent="0.25">
      <c r="A46" s="2">
        <v>44</v>
      </c>
      <c r="B46" s="2" t="s">
        <v>130</v>
      </c>
      <c r="C46" s="6">
        <v>85</v>
      </c>
      <c r="D46" s="6">
        <v>87</v>
      </c>
      <c r="E46" s="6">
        <v>84</v>
      </c>
      <c r="F46" s="6">
        <v>89</v>
      </c>
    </row>
    <row r="47" spans="1:6" x14ac:dyDescent="0.25">
      <c r="A47" s="13" t="s">
        <v>95</v>
      </c>
      <c r="B47" s="13"/>
      <c r="C47" s="13"/>
      <c r="D47" s="13"/>
      <c r="E47" s="13"/>
      <c r="F47" s="13"/>
    </row>
    <row r="48" spans="1:6" x14ac:dyDescent="0.25">
      <c r="A48" s="2">
        <v>1</v>
      </c>
      <c r="B48" s="2" t="s">
        <v>97</v>
      </c>
      <c r="C48" s="7">
        <v>75</v>
      </c>
      <c r="D48" s="7">
        <v>80</v>
      </c>
      <c r="E48" s="7">
        <v>73</v>
      </c>
      <c r="F48" s="7">
        <v>79</v>
      </c>
    </row>
    <row r="49" spans="1:6" x14ac:dyDescent="0.25">
      <c r="A49" s="2">
        <v>2</v>
      </c>
      <c r="B49" s="2" t="s">
        <v>98</v>
      </c>
      <c r="C49" s="6">
        <v>78</v>
      </c>
      <c r="D49" s="6">
        <v>79</v>
      </c>
      <c r="E49" s="6">
        <v>71</v>
      </c>
      <c r="F49" s="6">
        <v>82</v>
      </c>
    </row>
    <row r="50" spans="1:6" x14ac:dyDescent="0.25">
      <c r="A50" s="2">
        <v>3</v>
      </c>
      <c r="B50" s="2" t="s">
        <v>63</v>
      </c>
      <c r="C50" s="6">
        <v>56</v>
      </c>
      <c r="D50" s="6">
        <v>70</v>
      </c>
      <c r="E50" s="6">
        <v>62</v>
      </c>
      <c r="F50" s="6">
        <v>70</v>
      </c>
    </row>
    <row r="51" spans="1:6" x14ac:dyDescent="0.25">
      <c r="A51" s="2">
        <v>4</v>
      </c>
      <c r="B51" s="2" t="s">
        <v>64</v>
      </c>
      <c r="C51" s="6">
        <v>85</v>
      </c>
      <c r="D51" s="6">
        <v>89</v>
      </c>
      <c r="E51" s="6">
        <v>82</v>
      </c>
      <c r="F51" s="6">
        <v>90</v>
      </c>
    </row>
    <row r="52" spans="1:6" x14ac:dyDescent="0.25">
      <c r="A52" s="2">
        <v>5</v>
      </c>
      <c r="B52" s="2" t="s">
        <v>99</v>
      </c>
      <c r="C52" s="6">
        <v>82</v>
      </c>
      <c r="D52" s="6">
        <v>82</v>
      </c>
      <c r="E52" s="6">
        <v>82</v>
      </c>
      <c r="F52" s="6">
        <v>85</v>
      </c>
    </row>
    <row r="53" spans="1:6" x14ac:dyDescent="0.25">
      <c r="A53" s="2">
        <v>6</v>
      </c>
      <c r="B53" s="2" t="s">
        <v>100</v>
      </c>
      <c r="C53" s="6">
        <v>89</v>
      </c>
      <c r="D53" s="6">
        <v>92</v>
      </c>
      <c r="E53" s="6">
        <v>88</v>
      </c>
      <c r="F53" s="6">
        <v>92</v>
      </c>
    </row>
    <row r="54" spans="1:6" x14ac:dyDescent="0.25">
      <c r="A54" s="2">
        <v>7</v>
      </c>
      <c r="B54" s="2" t="s">
        <v>65</v>
      </c>
      <c r="C54" s="6">
        <v>96</v>
      </c>
      <c r="D54" s="6">
        <v>95</v>
      </c>
      <c r="E54" s="6">
        <v>95</v>
      </c>
      <c r="F54" s="6">
        <v>92</v>
      </c>
    </row>
    <row r="55" spans="1:6" x14ac:dyDescent="0.25">
      <c r="A55" s="2">
        <v>8</v>
      </c>
      <c r="B55" s="2" t="s">
        <v>16</v>
      </c>
      <c r="C55" s="6">
        <v>96</v>
      </c>
      <c r="D55" s="6">
        <v>96</v>
      </c>
      <c r="E55" s="6">
        <v>94</v>
      </c>
      <c r="F55" s="6">
        <v>96</v>
      </c>
    </row>
    <row r="56" spans="1:6" x14ac:dyDescent="0.25">
      <c r="A56" s="2">
        <v>9</v>
      </c>
      <c r="B56" s="2" t="s">
        <v>101</v>
      </c>
      <c r="C56" s="2">
        <v>93</v>
      </c>
      <c r="D56" s="2">
        <v>96</v>
      </c>
      <c r="E56" s="2">
        <v>93</v>
      </c>
      <c r="F56" s="2">
        <v>95</v>
      </c>
    </row>
    <row r="57" spans="1:6" x14ac:dyDescent="0.25">
      <c r="A57" s="2">
        <v>10</v>
      </c>
      <c r="B57" s="2" t="s">
        <v>39</v>
      </c>
      <c r="C57" s="2">
        <v>89</v>
      </c>
      <c r="D57" s="2">
        <v>90</v>
      </c>
      <c r="E57" s="2">
        <v>85</v>
      </c>
      <c r="F57" s="2">
        <v>88</v>
      </c>
    </row>
    <row r="58" spans="1:6" x14ac:dyDescent="0.25">
      <c r="A58" s="2">
        <v>11</v>
      </c>
      <c r="B58" s="2" t="s">
        <v>18</v>
      </c>
      <c r="C58" s="7">
        <v>98</v>
      </c>
      <c r="D58" s="7">
        <v>96</v>
      </c>
      <c r="E58" s="7">
        <v>97</v>
      </c>
      <c r="F58" s="7">
        <v>95</v>
      </c>
    </row>
    <row r="59" spans="1:6" x14ac:dyDescent="0.25">
      <c r="A59" s="2">
        <v>12</v>
      </c>
      <c r="B59" s="2" t="s">
        <v>102</v>
      </c>
      <c r="C59" s="6">
        <v>99</v>
      </c>
      <c r="D59" s="6">
        <v>98</v>
      </c>
      <c r="E59" s="6">
        <v>98</v>
      </c>
      <c r="F59" s="6">
        <v>97</v>
      </c>
    </row>
    <row r="60" spans="1:6" x14ac:dyDescent="0.25">
      <c r="A60" s="2">
        <v>13</v>
      </c>
      <c r="B60" s="2" t="s">
        <v>103</v>
      </c>
      <c r="C60" s="7">
        <v>50</v>
      </c>
      <c r="D60" s="7">
        <v>49</v>
      </c>
      <c r="E60" s="7">
        <v>52</v>
      </c>
      <c r="F60" s="7">
        <v>55</v>
      </c>
    </row>
    <row r="61" spans="1:6" x14ac:dyDescent="0.25">
      <c r="A61" s="2">
        <v>14</v>
      </c>
      <c r="B61" s="2" t="s">
        <v>56</v>
      </c>
      <c r="C61" s="6">
        <v>68</v>
      </c>
      <c r="D61" s="6">
        <v>70</v>
      </c>
      <c r="E61" s="6">
        <v>70</v>
      </c>
      <c r="F61" s="6">
        <v>70</v>
      </c>
    </row>
    <row r="62" spans="1:6" x14ac:dyDescent="0.25">
      <c r="A62" s="2">
        <v>15</v>
      </c>
      <c r="B62" s="2" t="s">
        <v>42</v>
      </c>
      <c r="C62" s="7">
        <v>83</v>
      </c>
      <c r="D62" s="7">
        <v>90</v>
      </c>
      <c r="E62" s="7">
        <v>88</v>
      </c>
      <c r="F62" s="7">
        <v>85</v>
      </c>
    </row>
    <row r="63" spans="1:6" x14ac:dyDescent="0.25">
      <c r="A63" s="2">
        <v>16</v>
      </c>
      <c r="B63" s="2" t="s">
        <v>104</v>
      </c>
      <c r="C63" s="7">
        <v>79</v>
      </c>
      <c r="D63" s="7">
        <v>75</v>
      </c>
      <c r="E63" s="7">
        <v>76</v>
      </c>
      <c r="F63" s="7">
        <v>79</v>
      </c>
    </row>
    <row r="64" spans="1:6" x14ac:dyDescent="0.25">
      <c r="A64" s="2">
        <v>17</v>
      </c>
      <c r="B64" s="2" t="s">
        <v>105</v>
      </c>
      <c r="C64" s="6">
        <v>45</v>
      </c>
      <c r="D64" s="6">
        <v>44</v>
      </c>
      <c r="E64" s="6">
        <v>40</v>
      </c>
      <c r="F64" s="6">
        <v>44</v>
      </c>
    </row>
    <row r="65" spans="1:6" x14ac:dyDescent="0.25">
      <c r="A65" s="2">
        <v>18</v>
      </c>
      <c r="B65" s="2" t="s">
        <v>106</v>
      </c>
      <c r="C65" s="6">
        <v>58</v>
      </c>
      <c r="D65" s="6">
        <v>59</v>
      </c>
      <c r="E65" s="6">
        <v>55</v>
      </c>
      <c r="F65" s="6">
        <v>59</v>
      </c>
    </row>
    <row r="66" spans="1:6" x14ac:dyDescent="0.25">
      <c r="A66" s="2">
        <v>19</v>
      </c>
      <c r="B66" s="2" t="s">
        <v>107</v>
      </c>
      <c r="C66" s="6">
        <v>50</v>
      </c>
      <c r="D66" s="6">
        <v>45</v>
      </c>
      <c r="E66" s="6">
        <v>44</v>
      </c>
      <c r="F66" s="6">
        <v>46</v>
      </c>
    </row>
    <row r="67" spans="1:6" x14ac:dyDescent="0.25">
      <c r="A67" s="2">
        <v>20</v>
      </c>
      <c r="B67" s="2" t="s">
        <v>108</v>
      </c>
      <c r="C67" s="6">
        <v>73</v>
      </c>
      <c r="D67" s="6">
        <v>75</v>
      </c>
      <c r="E67" s="6">
        <v>71</v>
      </c>
      <c r="F67" s="6">
        <v>75</v>
      </c>
    </row>
    <row r="68" spans="1:6" x14ac:dyDescent="0.25">
      <c r="A68" s="2">
        <v>21</v>
      </c>
      <c r="B68" s="2" t="s">
        <v>30</v>
      </c>
      <c r="C68" s="6">
        <v>79</v>
      </c>
      <c r="D68" s="6">
        <v>78</v>
      </c>
      <c r="E68" s="6">
        <v>75</v>
      </c>
      <c r="F68" s="6">
        <v>76</v>
      </c>
    </row>
    <row r="69" spans="1:6" x14ac:dyDescent="0.25">
      <c r="A69" s="2">
        <v>22</v>
      </c>
      <c r="B69" s="2" t="s">
        <v>44</v>
      </c>
      <c r="C69" s="7">
        <v>72</v>
      </c>
      <c r="D69" s="7">
        <v>71</v>
      </c>
      <c r="E69" s="7">
        <v>68</v>
      </c>
      <c r="F69" s="7">
        <v>70</v>
      </c>
    </row>
    <row r="70" spans="1:6" x14ac:dyDescent="0.25">
      <c r="A70" s="2">
        <v>23</v>
      </c>
      <c r="B70" s="2" t="s">
        <v>90</v>
      </c>
      <c r="C70" s="6">
        <v>75</v>
      </c>
      <c r="D70" s="6">
        <v>73</v>
      </c>
      <c r="E70" s="6">
        <v>70</v>
      </c>
      <c r="F70" s="6">
        <v>72</v>
      </c>
    </row>
    <row r="71" spans="1:6" x14ac:dyDescent="0.25">
      <c r="A71" s="2">
        <v>24</v>
      </c>
      <c r="B71" s="2" t="s">
        <v>109</v>
      </c>
      <c r="C71" s="6">
        <v>76</v>
      </c>
      <c r="D71" s="6">
        <v>75</v>
      </c>
      <c r="E71" s="6">
        <v>73</v>
      </c>
      <c r="F71" s="6">
        <v>73</v>
      </c>
    </row>
    <row r="72" spans="1:6" x14ac:dyDescent="0.25">
      <c r="A72" s="2">
        <v>25</v>
      </c>
      <c r="B72" s="2" t="s">
        <v>110</v>
      </c>
      <c r="C72" s="6">
        <v>79</v>
      </c>
      <c r="D72" s="6">
        <v>79</v>
      </c>
      <c r="E72" s="6">
        <v>75</v>
      </c>
      <c r="F72" s="6">
        <v>75</v>
      </c>
    </row>
    <row r="73" spans="1:6" x14ac:dyDescent="0.25">
      <c r="A73" s="2">
        <v>26</v>
      </c>
      <c r="B73" s="2" t="s">
        <v>111</v>
      </c>
      <c r="C73" s="6">
        <v>82</v>
      </c>
      <c r="D73" s="6">
        <v>80</v>
      </c>
      <c r="E73" s="6">
        <v>76</v>
      </c>
      <c r="F73" s="6">
        <v>78</v>
      </c>
    </row>
    <row r="74" spans="1:6" x14ac:dyDescent="0.25">
      <c r="A74" s="2">
        <v>27</v>
      </c>
      <c r="B74" s="2" t="s">
        <v>112</v>
      </c>
      <c r="C74" s="6">
        <v>86</v>
      </c>
      <c r="D74" s="6">
        <v>85</v>
      </c>
      <c r="E74" s="6">
        <v>79</v>
      </c>
      <c r="F74" s="6">
        <v>80</v>
      </c>
    </row>
    <row r="75" spans="1:6" x14ac:dyDescent="0.25">
      <c r="A75" s="2">
        <v>28</v>
      </c>
      <c r="B75" s="2" t="s">
        <v>113</v>
      </c>
      <c r="C75" s="7">
        <v>88</v>
      </c>
      <c r="D75" s="7">
        <v>88</v>
      </c>
      <c r="E75" s="7">
        <v>80</v>
      </c>
      <c r="F75" s="7">
        <v>85</v>
      </c>
    </row>
    <row r="76" spans="1:6" x14ac:dyDescent="0.25">
      <c r="A76" s="2">
        <v>29</v>
      </c>
      <c r="B76" s="2" t="s">
        <v>114</v>
      </c>
      <c r="C76" s="6">
        <v>89</v>
      </c>
      <c r="D76" s="6">
        <v>89</v>
      </c>
      <c r="E76" s="6">
        <v>83</v>
      </c>
      <c r="F76" s="6">
        <v>86</v>
      </c>
    </row>
    <row r="77" spans="1:6" x14ac:dyDescent="0.25">
      <c r="A77" s="2">
        <v>30</v>
      </c>
      <c r="B77" s="2" t="s">
        <v>115</v>
      </c>
      <c r="C77" s="7">
        <v>76</v>
      </c>
      <c r="D77" s="7">
        <v>76</v>
      </c>
      <c r="E77" s="7">
        <v>76</v>
      </c>
      <c r="F77" s="7">
        <v>79</v>
      </c>
    </row>
    <row r="78" spans="1:6" x14ac:dyDescent="0.25">
      <c r="A78" s="2">
        <v>31</v>
      </c>
      <c r="B78" s="2" t="s">
        <v>36</v>
      </c>
      <c r="C78" s="6">
        <v>45</v>
      </c>
      <c r="D78" s="6">
        <v>42</v>
      </c>
      <c r="E78" s="6">
        <v>44</v>
      </c>
      <c r="F78" s="6">
        <v>42</v>
      </c>
    </row>
    <row r="79" spans="1:6" x14ac:dyDescent="0.25">
      <c r="A79" s="2">
        <v>32</v>
      </c>
      <c r="B79" s="2" t="s">
        <v>65</v>
      </c>
      <c r="C79" s="6">
        <v>58</v>
      </c>
      <c r="D79" s="6">
        <v>58</v>
      </c>
      <c r="E79" s="6">
        <v>56</v>
      </c>
      <c r="F79" s="6">
        <v>56</v>
      </c>
    </row>
    <row r="80" spans="1:6" x14ac:dyDescent="0.25">
      <c r="A80" s="2">
        <v>33</v>
      </c>
      <c r="B80" s="2" t="s">
        <v>115</v>
      </c>
      <c r="C80" s="6">
        <v>60</v>
      </c>
      <c r="D80" s="6">
        <v>45</v>
      </c>
      <c r="E80" s="6">
        <v>45</v>
      </c>
      <c r="F80" s="6">
        <v>48</v>
      </c>
    </row>
    <row r="81" spans="1:6" x14ac:dyDescent="0.25">
      <c r="A81" s="2">
        <v>34</v>
      </c>
      <c r="B81" s="2" t="s">
        <v>116</v>
      </c>
      <c r="C81" s="6">
        <v>73</v>
      </c>
      <c r="D81" s="6">
        <v>75</v>
      </c>
      <c r="E81" s="6">
        <v>70</v>
      </c>
      <c r="F81" s="6">
        <v>73</v>
      </c>
    </row>
    <row r="82" spans="1:6" x14ac:dyDescent="0.25">
      <c r="A82" s="2">
        <v>35</v>
      </c>
      <c r="B82" s="2" t="s">
        <v>53</v>
      </c>
      <c r="C82" s="6">
        <v>78</v>
      </c>
      <c r="D82" s="6">
        <v>76</v>
      </c>
      <c r="E82" s="6">
        <v>72</v>
      </c>
      <c r="F82" s="6">
        <v>76</v>
      </c>
    </row>
    <row r="83" spans="1:6" x14ac:dyDescent="0.25">
      <c r="A83" s="2">
        <v>36</v>
      </c>
      <c r="B83" s="2" t="s">
        <v>18</v>
      </c>
      <c r="C83" s="6">
        <v>48</v>
      </c>
      <c r="D83" s="6">
        <v>46</v>
      </c>
      <c r="E83" s="6">
        <v>40</v>
      </c>
      <c r="F83" s="6">
        <v>42</v>
      </c>
    </row>
    <row r="84" spans="1:6" x14ac:dyDescent="0.25">
      <c r="A84" s="2">
        <v>37</v>
      </c>
      <c r="B84" s="2" t="s">
        <v>117</v>
      </c>
      <c r="C84" s="6">
        <v>58</v>
      </c>
      <c r="D84" s="6">
        <v>59</v>
      </c>
      <c r="E84" s="6">
        <v>54</v>
      </c>
      <c r="F84" s="6">
        <v>56</v>
      </c>
    </row>
    <row r="85" spans="1:6" x14ac:dyDescent="0.25">
      <c r="A85" s="2">
        <v>38</v>
      </c>
      <c r="B85" s="2" t="s">
        <v>118</v>
      </c>
      <c r="C85" s="6">
        <v>49</v>
      </c>
      <c r="D85" s="6">
        <v>45</v>
      </c>
      <c r="E85" s="6">
        <v>45</v>
      </c>
      <c r="F85" s="6">
        <v>48</v>
      </c>
    </row>
    <row r="86" spans="1:6" x14ac:dyDescent="0.25">
      <c r="A86" s="2">
        <v>39</v>
      </c>
      <c r="B86" s="2" t="s">
        <v>108</v>
      </c>
      <c r="C86" s="6">
        <v>73</v>
      </c>
      <c r="D86" s="6">
        <v>75</v>
      </c>
      <c r="E86" s="6">
        <v>71</v>
      </c>
      <c r="F86" s="6">
        <v>73</v>
      </c>
    </row>
    <row r="87" spans="1:6" x14ac:dyDescent="0.25">
      <c r="A87" s="2">
        <v>40</v>
      </c>
      <c r="B87" s="2" t="s">
        <v>59</v>
      </c>
      <c r="C87" s="6">
        <v>78</v>
      </c>
      <c r="D87" s="6">
        <v>75</v>
      </c>
      <c r="E87" s="6">
        <v>72</v>
      </c>
      <c r="F87" s="6">
        <v>78</v>
      </c>
    </row>
    <row r="88" spans="1:6" x14ac:dyDescent="0.25">
      <c r="A88" s="2">
        <v>41</v>
      </c>
      <c r="B88" s="2" t="s">
        <v>61</v>
      </c>
      <c r="C88" s="6">
        <v>58</v>
      </c>
      <c r="D88" s="6">
        <v>58</v>
      </c>
      <c r="E88" s="6">
        <v>55</v>
      </c>
      <c r="F88" s="6">
        <v>55</v>
      </c>
    </row>
    <row r="89" spans="1:6" x14ac:dyDescent="0.25">
      <c r="A89" s="2">
        <v>42</v>
      </c>
      <c r="B89" s="2" t="s">
        <v>119</v>
      </c>
      <c r="C89" s="6">
        <v>83</v>
      </c>
      <c r="D89" s="6">
        <v>84</v>
      </c>
      <c r="E89" s="6">
        <v>80</v>
      </c>
      <c r="F89" s="6">
        <v>85</v>
      </c>
    </row>
    <row r="90" spans="1:6" x14ac:dyDescent="0.25">
      <c r="A90" s="13" t="s">
        <v>96</v>
      </c>
      <c r="B90" s="13"/>
      <c r="C90" s="13"/>
      <c r="D90" s="13"/>
      <c r="E90" s="13"/>
      <c r="F90" s="13"/>
    </row>
    <row r="91" spans="1:6" x14ac:dyDescent="0.25">
      <c r="A91" s="2">
        <v>1</v>
      </c>
      <c r="B91" s="2" t="s">
        <v>13</v>
      </c>
      <c r="C91" s="7">
        <v>75</v>
      </c>
      <c r="D91" s="7">
        <v>80</v>
      </c>
      <c r="E91" s="7">
        <v>73</v>
      </c>
      <c r="F91" s="7">
        <v>89</v>
      </c>
    </row>
    <row r="92" spans="1:6" x14ac:dyDescent="0.25">
      <c r="A92" s="2">
        <v>2</v>
      </c>
      <c r="B92" s="2" t="s">
        <v>14</v>
      </c>
      <c r="C92" s="6">
        <v>79</v>
      </c>
      <c r="D92" s="6">
        <v>76</v>
      </c>
      <c r="E92" s="6">
        <v>71</v>
      </c>
      <c r="F92" s="6">
        <v>82</v>
      </c>
    </row>
    <row r="93" spans="1:6" x14ac:dyDescent="0.25">
      <c r="A93" s="2">
        <v>3</v>
      </c>
      <c r="B93" s="2" t="s">
        <v>15</v>
      </c>
      <c r="C93" s="6">
        <v>60</v>
      </c>
      <c r="D93" s="6">
        <v>66</v>
      </c>
      <c r="E93" s="6">
        <v>66</v>
      </c>
      <c r="F93" s="6">
        <v>70</v>
      </c>
    </row>
    <row r="94" spans="1:6" x14ac:dyDescent="0.25">
      <c r="A94" s="2">
        <v>4</v>
      </c>
      <c r="B94" s="2" t="s">
        <v>16</v>
      </c>
      <c r="C94" s="6">
        <v>85</v>
      </c>
      <c r="D94" s="6">
        <v>88</v>
      </c>
      <c r="E94" s="6">
        <v>83</v>
      </c>
      <c r="F94" s="6">
        <v>90</v>
      </c>
    </row>
    <row r="95" spans="1:6" x14ac:dyDescent="0.25">
      <c r="A95" s="2">
        <v>5</v>
      </c>
      <c r="B95" s="2" t="s">
        <v>17</v>
      </c>
      <c r="C95" s="6">
        <v>83</v>
      </c>
      <c r="D95" s="6">
        <v>82</v>
      </c>
      <c r="E95" s="6">
        <v>80</v>
      </c>
      <c r="F95" s="6">
        <v>82</v>
      </c>
    </row>
    <row r="96" spans="1:6" x14ac:dyDescent="0.25">
      <c r="A96" s="2">
        <v>6</v>
      </c>
      <c r="B96" s="2" t="s">
        <v>18</v>
      </c>
      <c r="C96" s="6">
        <v>89</v>
      </c>
      <c r="D96" s="6">
        <v>90</v>
      </c>
      <c r="E96" s="6">
        <v>88</v>
      </c>
      <c r="F96" s="6">
        <v>92</v>
      </c>
    </row>
    <row r="97" spans="1:6" x14ac:dyDescent="0.25">
      <c r="A97" s="2">
        <v>7</v>
      </c>
      <c r="B97" s="2" t="s">
        <v>19</v>
      </c>
      <c r="C97" s="6">
        <v>96</v>
      </c>
      <c r="D97" s="6">
        <v>92</v>
      </c>
      <c r="E97" s="6">
        <v>95</v>
      </c>
      <c r="F97" s="6">
        <v>93</v>
      </c>
    </row>
    <row r="98" spans="1:6" x14ac:dyDescent="0.25">
      <c r="A98" s="2">
        <v>8</v>
      </c>
      <c r="B98" s="2" t="s">
        <v>20</v>
      </c>
      <c r="C98" s="6">
        <v>98</v>
      </c>
      <c r="D98" s="6">
        <v>96</v>
      </c>
      <c r="E98" s="6">
        <v>94</v>
      </c>
      <c r="F98" s="6">
        <v>95</v>
      </c>
    </row>
    <row r="99" spans="1:6" x14ac:dyDescent="0.25">
      <c r="A99" s="2">
        <v>9</v>
      </c>
      <c r="B99" s="2" t="s">
        <v>21</v>
      </c>
      <c r="C99" s="2">
        <v>92</v>
      </c>
      <c r="D99" s="2">
        <v>95</v>
      </c>
      <c r="E99" s="2">
        <v>96</v>
      </c>
      <c r="F99" s="2">
        <v>95</v>
      </c>
    </row>
    <row r="100" spans="1:6" x14ac:dyDescent="0.25">
      <c r="A100" s="2">
        <v>10</v>
      </c>
      <c r="B100" s="2" t="s">
        <v>22</v>
      </c>
      <c r="C100" s="2">
        <v>88</v>
      </c>
      <c r="D100" s="2">
        <v>88</v>
      </c>
      <c r="E100" s="2">
        <v>86</v>
      </c>
      <c r="F100" s="2">
        <v>88</v>
      </c>
    </row>
    <row r="101" spans="1:6" x14ac:dyDescent="0.25">
      <c r="A101" s="2">
        <v>11</v>
      </c>
      <c r="B101" s="2" t="s">
        <v>23</v>
      </c>
      <c r="C101" s="7">
        <v>71</v>
      </c>
      <c r="D101" s="7">
        <v>71</v>
      </c>
      <c r="E101" s="7">
        <v>76</v>
      </c>
      <c r="F101" s="7">
        <v>73</v>
      </c>
    </row>
    <row r="102" spans="1:6" x14ac:dyDescent="0.25">
      <c r="A102" s="2">
        <v>12</v>
      </c>
      <c r="B102" s="2" t="s">
        <v>24</v>
      </c>
      <c r="C102" s="6">
        <v>48</v>
      </c>
      <c r="D102" s="6">
        <v>49</v>
      </c>
      <c r="E102" s="6">
        <v>45</v>
      </c>
      <c r="F102" s="6">
        <v>50</v>
      </c>
    </row>
    <row r="103" spans="1:6" x14ac:dyDescent="0.25">
      <c r="A103" s="2">
        <v>13</v>
      </c>
      <c r="B103" s="2" t="s">
        <v>25</v>
      </c>
      <c r="C103" s="6">
        <v>80</v>
      </c>
      <c r="D103" s="6">
        <v>84</v>
      </c>
      <c r="E103" s="6">
        <v>80</v>
      </c>
      <c r="F103" s="6">
        <v>83</v>
      </c>
    </row>
    <row r="104" spans="1:6" x14ac:dyDescent="0.25">
      <c r="A104" s="2">
        <v>14</v>
      </c>
      <c r="B104" s="2" t="s">
        <v>26</v>
      </c>
      <c r="C104" s="6">
        <v>54</v>
      </c>
      <c r="D104" s="6">
        <v>56</v>
      </c>
      <c r="E104" s="6">
        <v>50</v>
      </c>
      <c r="F104" s="6">
        <v>50</v>
      </c>
    </row>
    <row r="105" spans="1:6" x14ac:dyDescent="0.25">
      <c r="A105" s="2">
        <v>15</v>
      </c>
      <c r="B105" s="2" t="s">
        <v>27</v>
      </c>
      <c r="C105" s="6">
        <v>63</v>
      </c>
      <c r="D105" s="6">
        <v>63</v>
      </c>
      <c r="E105" s="6">
        <v>60</v>
      </c>
      <c r="F105" s="6">
        <v>59</v>
      </c>
    </row>
    <row r="106" spans="1:6" x14ac:dyDescent="0.25">
      <c r="A106" s="2">
        <v>16</v>
      </c>
      <c r="B106" s="2" t="s">
        <v>28</v>
      </c>
      <c r="C106" s="6">
        <v>71</v>
      </c>
      <c r="D106" s="6">
        <v>71</v>
      </c>
      <c r="E106" s="6">
        <v>76</v>
      </c>
      <c r="F106" s="6">
        <v>73</v>
      </c>
    </row>
    <row r="107" spans="1:6" x14ac:dyDescent="0.25">
      <c r="A107" s="2">
        <v>17</v>
      </c>
      <c r="B107" s="2" t="s">
        <v>29</v>
      </c>
      <c r="C107" s="6">
        <v>71</v>
      </c>
      <c r="D107" s="6">
        <v>75</v>
      </c>
      <c r="E107" s="6">
        <v>74</v>
      </c>
      <c r="F107" s="6">
        <v>80</v>
      </c>
    </row>
    <row r="108" spans="1:6" x14ac:dyDescent="0.25">
      <c r="A108" s="2">
        <v>18</v>
      </c>
      <c r="B108" s="2" t="s">
        <v>30</v>
      </c>
      <c r="C108" s="6">
        <v>73</v>
      </c>
      <c r="D108" s="6">
        <v>76</v>
      </c>
      <c r="E108" s="6">
        <v>76</v>
      </c>
      <c r="F108" s="6">
        <v>79</v>
      </c>
    </row>
    <row r="109" spans="1:6" x14ac:dyDescent="0.25">
      <c r="A109" s="2">
        <v>19</v>
      </c>
      <c r="B109" s="2" t="s">
        <v>31</v>
      </c>
      <c r="C109" s="6">
        <v>76</v>
      </c>
      <c r="D109" s="6">
        <v>79</v>
      </c>
      <c r="E109" s="6">
        <v>80</v>
      </c>
      <c r="F109" s="6">
        <v>75</v>
      </c>
    </row>
    <row r="110" spans="1:6" x14ac:dyDescent="0.25">
      <c r="A110" s="2">
        <v>20</v>
      </c>
      <c r="B110" s="2" t="s">
        <v>32</v>
      </c>
      <c r="C110" s="6">
        <v>82</v>
      </c>
      <c r="D110" s="6">
        <v>82</v>
      </c>
      <c r="E110" s="6">
        <v>84</v>
      </c>
      <c r="F110" s="6">
        <v>80</v>
      </c>
    </row>
    <row r="111" spans="1:6" x14ac:dyDescent="0.25">
      <c r="A111" s="2">
        <v>21</v>
      </c>
      <c r="B111" s="2" t="s">
        <v>33</v>
      </c>
      <c r="C111" s="6">
        <v>85</v>
      </c>
      <c r="D111" s="6">
        <v>85</v>
      </c>
      <c r="E111" s="6">
        <v>88</v>
      </c>
      <c r="F111" s="6">
        <v>80</v>
      </c>
    </row>
    <row r="112" spans="1:6" x14ac:dyDescent="0.25">
      <c r="A112" s="2">
        <v>22</v>
      </c>
      <c r="B112" s="2" t="s">
        <v>34</v>
      </c>
      <c r="C112" s="6">
        <v>88</v>
      </c>
      <c r="D112" s="6">
        <v>89</v>
      </c>
      <c r="E112" s="6">
        <v>90</v>
      </c>
      <c r="F112" s="6">
        <v>82</v>
      </c>
    </row>
    <row r="113" spans="1:6" x14ac:dyDescent="0.25">
      <c r="A113" s="2">
        <v>23</v>
      </c>
      <c r="B113" s="2" t="s">
        <v>35</v>
      </c>
      <c r="C113" s="6">
        <v>92</v>
      </c>
      <c r="D113" s="6">
        <v>90</v>
      </c>
      <c r="E113" s="6">
        <v>96</v>
      </c>
      <c r="F113" s="6">
        <v>86</v>
      </c>
    </row>
    <row r="114" spans="1:6" x14ac:dyDescent="0.25">
      <c r="A114" s="2">
        <v>24</v>
      </c>
      <c r="B114" s="2" t="s">
        <v>36</v>
      </c>
      <c r="C114" s="2">
        <v>90</v>
      </c>
      <c r="D114" s="2">
        <v>89</v>
      </c>
      <c r="E114" s="2">
        <v>86</v>
      </c>
      <c r="F114" s="2">
        <v>85</v>
      </c>
    </row>
    <row r="115" spans="1:6" x14ac:dyDescent="0.25">
      <c r="A115" s="2">
        <v>25</v>
      </c>
      <c r="B115" s="2" t="s">
        <v>37</v>
      </c>
      <c r="C115" s="7">
        <v>71</v>
      </c>
      <c r="D115" s="7">
        <v>71</v>
      </c>
      <c r="E115" s="7">
        <v>76</v>
      </c>
      <c r="F115" s="7">
        <v>73</v>
      </c>
    </row>
    <row r="116" spans="1:6" x14ac:dyDescent="0.25">
      <c r="A116" s="2">
        <v>26</v>
      </c>
      <c r="B116" s="2" t="s">
        <v>38</v>
      </c>
      <c r="C116" s="6">
        <v>48</v>
      </c>
      <c r="D116" s="6">
        <v>48</v>
      </c>
      <c r="E116" s="6">
        <v>45</v>
      </c>
      <c r="F116" s="6">
        <v>50</v>
      </c>
    </row>
    <row r="117" spans="1:6" x14ac:dyDescent="0.25">
      <c r="A117" s="2">
        <v>27</v>
      </c>
      <c r="B117" s="2" t="s">
        <v>39</v>
      </c>
      <c r="C117" s="6">
        <v>80</v>
      </c>
      <c r="D117" s="6">
        <v>85</v>
      </c>
      <c r="E117" s="6">
        <v>78</v>
      </c>
      <c r="F117" s="6">
        <v>82</v>
      </c>
    </row>
    <row r="118" spans="1:6" x14ac:dyDescent="0.25">
      <c r="A118" s="2">
        <v>28</v>
      </c>
      <c r="B118" s="2" t="s">
        <v>40</v>
      </c>
      <c r="C118" s="6">
        <v>55</v>
      </c>
      <c r="D118" s="6">
        <v>59</v>
      </c>
      <c r="E118" s="6">
        <v>50</v>
      </c>
      <c r="F118" s="6">
        <v>50</v>
      </c>
    </row>
    <row r="119" spans="1:6" x14ac:dyDescent="0.25">
      <c r="A119" s="2">
        <v>29</v>
      </c>
      <c r="B119" s="2" t="s">
        <v>41</v>
      </c>
      <c r="C119" s="6">
        <v>60</v>
      </c>
      <c r="D119" s="6">
        <v>63</v>
      </c>
      <c r="E119" s="6">
        <v>60</v>
      </c>
      <c r="F119" s="6">
        <v>58</v>
      </c>
    </row>
    <row r="120" spans="1:6" x14ac:dyDescent="0.25">
      <c r="A120" s="2">
        <v>30</v>
      </c>
      <c r="B120" s="2" t="s">
        <v>42</v>
      </c>
      <c r="C120" s="6">
        <v>72</v>
      </c>
      <c r="D120" s="6">
        <v>71</v>
      </c>
      <c r="E120" s="6">
        <v>78</v>
      </c>
      <c r="F120" s="6">
        <v>73</v>
      </c>
    </row>
    <row r="121" spans="1:6" x14ac:dyDescent="0.25">
      <c r="A121" s="2">
        <v>31</v>
      </c>
      <c r="B121" s="2" t="s">
        <v>43</v>
      </c>
      <c r="C121" s="6">
        <v>78</v>
      </c>
      <c r="D121" s="6">
        <v>80</v>
      </c>
      <c r="E121" s="6">
        <v>80</v>
      </c>
      <c r="F121" s="6">
        <v>75</v>
      </c>
    </row>
    <row r="122" spans="1:6" x14ac:dyDescent="0.25">
      <c r="A122" s="2">
        <v>32</v>
      </c>
      <c r="B122" s="2" t="s">
        <v>44</v>
      </c>
      <c r="C122" s="6">
        <v>82</v>
      </c>
      <c r="D122" s="6">
        <v>82</v>
      </c>
      <c r="E122" s="6">
        <v>83</v>
      </c>
      <c r="F122" s="6">
        <v>76</v>
      </c>
    </row>
    <row r="123" spans="1:6" x14ac:dyDescent="0.25">
      <c r="A123" s="2">
        <v>33</v>
      </c>
      <c r="B123" s="2" t="s">
        <v>30</v>
      </c>
      <c r="C123" s="6">
        <v>85</v>
      </c>
      <c r="D123" s="6">
        <v>82</v>
      </c>
      <c r="E123" s="6">
        <v>88</v>
      </c>
      <c r="F123" s="6">
        <v>80</v>
      </c>
    </row>
    <row r="124" spans="1:6" x14ac:dyDescent="0.25">
      <c r="A124" s="2">
        <v>34</v>
      </c>
      <c r="B124" s="2" t="s">
        <v>45</v>
      </c>
      <c r="C124" s="6">
        <v>88</v>
      </c>
      <c r="D124" s="6">
        <v>88</v>
      </c>
      <c r="E124" s="6">
        <v>90</v>
      </c>
      <c r="F124" s="6">
        <v>82</v>
      </c>
    </row>
    <row r="125" spans="1:6" x14ac:dyDescent="0.25">
      <c r="A125" s="2">
        <v>35</v>
      </c>
      <c r="B125" s="2" t="s">
        <v>46</v>
      </c>
      <c r="C125" s="6">
        <v>80</v>
      </c>
      <c r="D125" s="6">
        <v>59</v>
      </c>
      <c r="E125" s="6">
        <v>70</v>
      </c>
      <c r="F125" s="6">
        <v>60</v>
      </c>
    </row>
    <row r="126" spans="1:6" x14ac:dyDescent="0.25">
      <c r="B126" s="2"/>
    </row>
    <row r="127" spans="1:6" x14ac:dyDescent="0.25">
      <c r="B127" s="2"/>
    </row>
    <row r="128" spans="1:6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</sheetData>
  <mergeCells count="8">
    <mergeCell ref="O3:P3"/>
    <mergeCell ref="O4:P4"/>
    <mergeCell ref="O5:P5"/>
    <mergeCell ref="H1:M1"/>
    <mergeCell ref="A1:B1"/>
    <mergeCell ref="C1:F1"/>
    <mergeCell ref="A90:F90"/>
    <mergeCell ref="A47:F47"/>
  </mergeCells>
  <conditionalFormatting sqref="C3:F46 C48:F89 C91:F125">
    <cfRule type="cellIs" dxfId="18" priority="1" operator="between">
      <formula>45</formula>
      <formula>75</formula>
    </cfRule>
    <cfRule type="cellIs" dxfId="17" priority="2" operator="greaterThan">
      <formula>71</formula>
    </cfRule>
    <cfRule type="cellIs" dxfId="16" priority="3" operator="lessThan">
      <formula>45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47"/>
  <sheetViews>
    <sheetView tabSelected="1" topLeftCell="A88" zoomScaleNormal="100" workbookViewId="0">
      <selection activeCell="F125" sqref="F125"/>
    </sheetView>
  </sheetViews>
  <sheetFormatPr defaultRowHeight="15" x14ac:dyDescent="0.25"/>
  <cols>
    <col min="1" max="1" width="5.140625" style="1" customWidth="1"/>
    <col min="2" max="2" width="9.5703125" style="1" bestFit="1" customWidth="1"/>
    <col min="3" max="6" width="4.28515625" style="1" customWidth="1"/>
    <col min="14" max="14" width="9.140625" style="2"/>
    <col min="15" max="15" width="16.42578125" customWidth="1"/>
  </cols>
  <sheetData>
    <row r="1" spans="1:22" ht="30" customHeight="1" x14ac:dyDescent="0.25">
      <c r="A1" s="8" t="s">
        <v>141</v>
      </c>
      <c r="B1" s="8"/>
      <c r="C1" s="9" t="s">
        <v>0</v>
      </c>
      <c r="D1" s="9"/>
      <c r="E1" s="9"/>
      <c r="F1" s="9"/>
      <c r="H1" s="10" t="s">
        <v>167</v>
      </c>
      <c r="I1" s="10"/>
      <c r="J1" s="10"/>
      <c r="K1" s="10"/>
      <c r="L1" s="10"/>
      <c r="M1" s="10"/>
    </row>
    <row r="2" spans="1:22" ht="15.75" thickBot="1" x14ac:dyDescent="0.3">
      <c r="A2" s="4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J2" s="43" t="s">
        <v>3</v>
      </c>
      <c r="K2" s="43" t="s">
        <v>4</v>
      </c>
      <c r="L2" s="43" t="s">
        <v>5</v>
      </c>
      <c r="M2" s="43" t="s">
        <v>6</v>
      </c>
      <c r="N2" s="21"/>
      <c r="P2" s="43" t="s">
        <v>3</v>
      </c>
      <c r="Q2" s="43" t="s">
        <v>4</v>
      </c>
      <c r="R2" s="43" t="s">
        <v>5</v>
      </c>
      <c r="S2" s="43" t="s">
        <v>6</v>
      </c>
    </row>
    <row r="3" spans="1:22" ht="15.75" thickTop="1" x14ac:dyDescent="0.25">
      <c r="A3" s="1">
        <v>1</v>
      </c>
      <c r="B3" s="2" t="s">
        <v>64</v>
      </c>
      <c r="C3" s="7">
        <v>37</v>
      </c>
      <c r="D3" s="7">
        <v>42</v>
      </c>
      <c r="E3" s="7">
        <v>41</v>
      </c>
      <c r="F3" s="7">
        <v>35</v>
      </c>
      <c r="H3" s="17" t="s">
        <v>7</v>
      </c>
      <c r="I3" s="28" t="s">
        <v>161</v>
      </c>
      <c r="J3" s="28">
        <f>COUNTIF(C3:C36,"&lt;45")</f>
        <v>4</v>
      </c>
      <c r="K3" s="28">
        <f>COUNTIF(D3:D36,"&lt;45")</f>
        <v>4</v>
      </c>
      <c r="L3" s="28">
        <f t="shared" ref="L3:M3" si="0">COUNTIF(E3:E36,"&lt;45")</f>
        <v>4</v>
      </c>
      <c r="M3" s="29">
        <f t="shared" si="0"/>
        <v>3</v>
      </c>
      <c r="N3" s="22" t="s">
        <v>10</v>
      </c>
      <c r="O3" s="22"/>
      <c r="P3" s="23">
        <f>(J3+J6+J9)/130</f>
        <v>6.9230769230769235E-2</v>
      </c>
      <c r="Q3" s="23">
        <f t="shared" ref="Q3:S3" si="1">(K3+K6+K9)/130</f>
        <v>8.461538461538462E-2</v>
      </c>
      <c r="R3" s="23">
        <f t="shared" si="1"/>
        <v>0.1</v>
      </c>
      <c r="S3" s="23">
        <f t="shared" si="1"/>
        <v>9.2307692307692313E-2</v>
      </c>
    </row>
    <row r="4" spans="1:22" x14ac:dyDescent="0.25">
      <c r="A4" s="1">
        <v>2</v>
      </c>
      <c r="B4" s="2" t="s">
        <v>65</v>
      </c>
      <c r="C4" s="7">
        <v>66</v>
      </c>
      <c r="D4" s="7">
        <v>68</v>
      </c>
      <c r="E4" s="7">
        <v>72</v>
      </c>
      <c r="F4" s="7">
        <v>71</v>
      </c>
      <c r="H4" s="18"/>
      <c r="I4" s="32" t="s">
        <v>162</v>
      </c>
      <c r="J4" s="32">
        <f>A36-J3-J5</f>
        <v>16</v>
      </c>
      <c r="K4" s="32">
        <f>A36-K3-K5</f>
        <v>15</v>
      </c>
      <c r="L4" s="32">
        <f>A36-L3-L5</f>
        <v>15</v>
      </c>
      <c r="M4" s="33">
        <f>A36-M3-M5</f>
        <v>14</v>
      </c>
      <c r="N4" s="24" t="s">
        <v>159</v>
      </c>
      <c r="O4" s="24"/>
      <c r="P4" s="25">
        <f>(J4+J7+J10)/130</f>
        <v>0.33846153846153848</v>
      </c>
      <c r="Q4" s="25">
        <f t="shared" ref="Q4:S4" si="2">(K4+K7+K10)/130</f>
        <v>0.30769230769230771</v>
      </c>
      <c r="R4" s="25">
        <f t="shared" si="2"/>
        <v>0.31538461538461537</v>
      </c>
      <c r="S4" s="25">
        <f t="shared" si="2"/>
        <v>0.3</v>
      </c>
    </row>
    <row r="5" spans="1:22" ht="15.75" thickBot="1" x14ac:dyDescent="0.3">
      <c r="A5" s="2">
        <v>3</v>
      </c>
      <c r="B5" s="2" t="s">
        <v>142</v>
      </c>
      <c r="C5" s="6">
        <v>43</v>
      </c>
      <c r="D5" s="6">
        <v>44</v>
      </c>
      <c r="E5" s="6">
        <v>42</v>
      </c>
      <c r="F5" s="6">
        <v>45</v>
      </c>
      <c r="H5" s="19"/>
      <c r="I5" s="35" t="s">
        <v>163</v>
      </c>
      <c r="J5" s="35">
        <f>COUNTIF(C3:C36,"&gt;70")</f>
        <v>14</v>
      </c>
      <c r="K5" s="35">
        <f>COUNTIF(D3:D36,"&gt;70")</f>
        <v>15</v>
      </c>
      <c r="L5" s="35">
        <f t="shared" ref="L5:M5" si="3">COUNTIF(E3:E36,"&gt;70")</f>
        <v>15</v>
      </c>
      <c r="M5" s="36">
        <f t="shared" si="3"/>
        <v>17</v>
      </c>
      <c r="N5" s="26" t="s">
        <v>160</v>
      </c>
      <c r="O5" s="26"/>
      <c r="P5" s="27">
        <f>(J5+J8+J11)/130</f>
        <v>0.51538461538461533</v>
      </c>
      <c r="Q5" s="27">
        <f t="shared" ref="Q5:S5" si="4">(K5+K8+K11)/130</f>
        <v>0.53076923076923077</v>
      </c>
      <c r="R5" s="27">
        <f t="shared" si="4"/>
        <v>0.50769230769230766</v>
      </c>
      <c r="S5" s="27">
        <f t="shared" si="4"/>
        <v>0.53076923076923077</v>
      </c>
    </row>
    <row r="6" spans="1:22" x14ac:dyDescent="0.25">
      <c r="A6" s="2">
        <v>4</v>
      </c>
      <c r="B6" s="2" t="s">
        <v>143</v>
      </c>
      <c r="C6" s="6">
        <v>76</v>
      </c>
      <c r="D6" s="6">
        <v>80</v>
      </c>
      <c r="E6" s="6">
        <v>78</v>
      </c>
      <c r="F6" s="6">
        <v>79</v>
      </c>
      <c r="H6" s="16" t="s">
        <v>11</v>
      </c>
      <c r="I6" s="30" t="s">
        <v>161</v>
      </c>
      <c r="J6" s="30">
        <f>COUNTIF(C38:C81,"&lt;45")</f>
        <v>5</v>
      </c>
      <c r="K6" s="30">
        <f>COUNTIF(D38:D81,"&lt;45")</f>
        <v>3</v>
      </c>
      <c r="L6" s="30">
        <f>COUNTIF(E38:E381,"&lt;45")</f>
        <v>6</v>
      </c>
      <c r="M6" s="30">
        <f>COUNTIF(F38:F381,"&lt;45")</f>
        <v>6</v>
      </c>
      <c r="N6" s="14"/>
    </row>
    <row r="7" spans="1:22" x14ac:dyDescent="0.25">
      <c r="A7" s="2">
        <v>5</v>
      </c>
      <c r="B7" s="2" t="s">
        <v>144</v>
      </c>
      <c r="C7" s="6">
        <v>49</v>
      </c>
      <c r="D7" s="6">
        <v>52</v>
      </c>
      <c r="E7" s="6">
        <v>46</v>
      </c>
      <c r="F7" s="6">
        <v>45</v>
      </c>
      <c r="H7" s="15"/>
      <c r="I7" s="32" t="s">
        <v>162</v>
      </c>
      <c r="J7" s="32">
        <f>44-J6-J8</f>
        <v>14</v>
      </c>
      <c r="K7" s="32">
        <f>44-K6-K8</f>
        <v>16</v>
      </c>
      <c r="L7" s="32">
        <f t="shared" ref="L7:M7" si="5">44-L6-L8</f>
        <v>13</v>
      </c>
      <c r="M7" s="32">
        <f t="shared" si="5"/>
        <v>14</v>
      </c>
      <c r="N7" s="14"/>
    </row>
    <row r="8" spans="1:22" ht="15.75" thickBot="1" x14ac:dyDescent="0.3">
      <c r="A8" s="2">
        <v>6</v>
      </c>
      <c r="B8" s="2" t="s">
        <v>145</v>
      </c>
      <c r="C8" s="6">
        <v>57</v>
      </c>
      <c r="D8" s="6">
        <v>59</v>
      </c>
      <c r="E8" s="6">
        <v>56</v>
      </c>
      <c r="F8" s="6">
        <v>54</v>
      </c>
      <c r="H8" s="20"/>
      <c r="I8" s="37" t="s">
        <v>163</v>
      </c>
      <c r="J8" s="37">
        <f>COUNTIF(C38:C81,"&gt;70")</f>
        <v>25</v>
      </c>
      <c r="K8" s="37">
        <f>COUNTIF(D38:D81,"&gt;70")</f>
        <v>25</v>
      </c>
      <c r="L8" s="37">
        <f>COUNTIF(E38:E81,"&gt;70")</f>
        <v>25</v>
      </c>
      <c r="M8" s="37">
        <f>COUNTIF(F38:F81,"&gt;70")</f>
        <v>24</v>
      </c>
      <c r="N8" s="14"/>
    </row>
    <row r="9" spans="1:22" x14ac:dyDescent="0.25">
      <c r="A9" s="2">
        <v>7</v>
      </c>
      <c r="B9" s="2" t="s">
        <v>146</v>
      </c>
      <c r="C9" s="6">
        <v>68</v>
      </c>
      <c r="D9" s="6">
        <v>69</v>
      </c>
      <c r="E9" s="6">
        <v>71</v>
      </c>
      <c r="F9" s="6">
        <v>70</v>
      </c>
      <c r="H9" s="17" t="s">
        <v>12</v>
      </c>
      <c r="I9" s="28" t="s">
        <v>161</v>
      </c>
      <c r="J9" s="28">
        <f>COUNTIF(C83:C124,"&lt;45")</f>
        <v>0</v>
      </c>
      <c r="K9" s="28">
        <f>COUNTIF(D83:D124,"&lt;45")</f>
        <v>4</v>
      </c>
      <c r="L9" s="28">
        <f>COUNTIF(E83:E124,"&lt;45")</f>
        <v>3</v>
      </c>
      <c r="M9" s="31">
        <f>COUNTIF(F83:F124,"&lt;45")</f>
        <v>3</v>
      </c>
      <c r="N9" s="14"/>
      <c r="V9" t="s">
        <v>164</v>
      </c>
    </row>
    <row r="10" spans="1:22" x14ac:dyDescent="0.25">
      <c r="A10" s="2">
        <v>8</v>
      </c>
      <c r="B10" s="2" t="s">
        <v>147</v>
      </c>
      <c r="C10" s="7">
        <v>45</v>
      </c>
      <c r="D10" s="7">
        <v>47</v>
      </c>
      <c r="E10" s="7">
        <v>47</v>
      </c>
      <c r="F10" s="7">
        <v>51</v>
      </c>
      <c r="H10" s="18"/>
      <c r="I10" s="32" t="s">
        <v>162</v>
      </c>
      <c r="J10" s="32">
        <f>42-J9-J11</f>
        <v>14</v>
      </c>
      <c r="K10" s="32">
        <f t="shared" ref="K10:M10" si="6">42-K9-K11</f>
        <v>9</v>
      </c>
      <c r="L10" s="32">
        <f t="shared" si="6"/>
        <v>13</v>
      </c>
      <c r="M10" s="34">
        <f t="shared" si="6"/>
        <v>11</v>
      </c>
      <c r="N10" s="14"/>
    </row>
    <row r="11" spans="1:22" ht="15.75" thickBot="1" x14ac:dyDescent="0.3">
      <c r="A11" s="2">
        <v>9</v>
      </c>
      <c r="B11" s="2" t="s">
        <v>148</v>
      </c>
      <c r="C11" s="6">
        <v>62</v>
      </c>
      <c r="D11" s="6">
        <v>66</v>
      </c>
      <c r="E11" s="6">
        <v>66</v>
      </c>
      <c r="F11" s="6">
        <v>66</v>
      </c>
      <c r="H11" s="19"/>
      <c r="I11" s="35" t="s">
        <v>163</v>
      </c>
      <c r="J11" s="35">
        <f>COUNTIF(C83:C124,"&gt;70")</f>
        <v>28</v>
      </c>
      <c r="K11" s="35">
        <f>COUNTIF(D83:D124,"&gt;70")</f>
        <v>29</v>
      </c>
      <c r="L11" s="35">
        <f>COUNTIF(E83:E124,"&gt;70")</f>
        <v>26</v>
      </c>
      <c r="M11" s="38">
        <f>COUNTIF(F83:F124,"&gt;70")</f>
        <v>28</v>
      </c>
      <c r="N11" s="14"/>
    </row>
    <row r="12" spans="1:22" x14ac:dyDescent="0.25">
      <c r="A12" s="2">
        <v>10</v>
      </c>
      <c r="B12" s="2" t="s">
        <v>67</v>
      </c>
      <c r="C12" s="7">
        <v>75</v>
      </c>
      <c r="D12" s="7">
        <v>81</v>
      </c>
      <c r="E12" s="7">
        <v>77</v>
      </c>
      <c r="F12" s="7">
        <v>80</v>
      </c>
    </row>
    <row r="13" spans="1:22" x14ac:dyDescent="0.25">
      <c r="A13" s="2">
        <v>11</v>
      </c>
      <c r="B13" s="2" t="s">
        <v>149</v>
      </c>
      <c r="C13" s="6">
        <v>73</v>
      </c>
      <c r="D13" s="6">
        <v>75</v>
      </c>
      <c r="E13" s="6">
        <v>73</v>
      </c>
      <c r="F13" s="6">
        <v>75</v>
      </c>
    </row>
    <row r="14" spans="1:22" x14ac:dyDescent="0.25">
      <c r="A14" s="2">
        <v>12</v>
      </c>
      <c r="B14" s="2" t="s">
        <v>150</v>
      </c>
      <c r="C14" s="6">
        <v>79</v>
      </c>
      <c r="D14" s="6">
        <v>84</v>
      </c>
      <c r="E14" s="6">
        <v>82</v>
      </c>
      <c r="F14" s="6">
        <v>84</v>
      </c>
    </row>
    <row r="15" spans="1:22" x14ac:dyDescent="0.25">
      <c r="A15" s="2">
        <v>13</v>
      </c>
      <c r="B15" s="2" t="s">
        <v>89</v>
      </c>
      <c r="C15" s="6">
        <v>64</v>
      </c>
      <c r="D15" s="6">
        <v>68</v>
      </c>
      <c r="E15" s="6">
        <v>63</v>
      </c>
      <c r="F15" s="6">
        <v>66</v>
      </c>
    </row>
    <row r="16" spans="1:22" x14ac:dyDescent="0.25">
      <c r="A16" s="2">
        <v>14</v>
      </c>
      <c r="B16" s="2" t="s">
        <v>86</v>
      </c>
      <c r="C16" s="6">
        <v>78</v>
      </c>
      <c r="D16" s="6">
        <v>73</v>
      </c>
      <c r="E16" s="6">
        <v>75</v>
      </c>
      <c r="F16" s="6">
        <v>71</v>
      </c>
    </row>
    <row r="17" spans="1:6" x14ac:dyDescent="0.25">
      <c r="A17" s="2">
        <v>15</v>
      </c>
      <c r="B17" s="2" t="s">
        <v>89</v>
      </c>
      <c r="C17" s="6">
        <v>50</v>
      </c>
      <c r="D17" s="6">
        <v>55</v>
      </c>
      <c r="E17" s="6">
        <v>51</v>
      </c>
      <c r="F17" s="6">
        <v>53</v>
      </c>
    </row>
    <row r="18" spans="1:6" x14ac:dyDescent="0.25">
      <c r="A18" s="2">
        <v>16</v>
      </c>
      <c r="B18" s="2" t="s">
        <v>151</v>
      </c>
      <c r="C18" s="6">
        <v>65</v>
      </c>
      <c r="D18" s="6">
        <v>73</v>
      </c>
      <c r="E18" s="6">
        <v>67</v>
      </c>
      <c r="F18" s="6">
        <v>73</v>
      </c>
    </row>
    <row r="19" spans="1:6" x14ac:dyDescent="0.25">
      <c r="A19" s="2">
        <v>17</v>
      </c>
      <c r="B19" s="2" t="s">
        <v>152</v>
      </c>
      <c r="C19" s="6">
        <v>80</v>
      </c>
      <c r="D19" s="6">
        <v>84</v>
      </c>
      <c r="E19" s="6">
        <v>83</v>
      </c>
      <c r="F19" s="6">
        <v>83</v>
      </c>
    </row>
    <row r="20" spans="1:6" x14ac:dyDescent="0.25">
      <c r="A20" s="2">
        <v>18</v>
      </c>
      <c r="B20" s="2" t="s">
        <v>32</v>
      </c>
      <c r="C20" s="2">
        <v>55</v>
      </c>
      <c r="D20" s="2">
        <v>55</v>
      </c>
      <c r="E20" s="2">
        <v>56</v>
      </c>
      <c r="F20" s="2">
        <v>60</v>
      </c>
    </row>
    <row r="21" spans="1:6" x14ac:dyDescent="0.25">
      <c r="A21" s="2">
        <v>19</v>
      </c>
      <c r="B21" s="2" t="s">
        <v>153</v>
      </c>
      <c r="C21" s="2">
        <v>80</v>
      </c>
      <c r="D21" s="2">
        <v>84</v>
      </c>
      <c r="E21" s="2">
        <v>80</v>
      </c>
      <c r="F21" s="2">
        <v>85</v>
      </c>
    </row>
    <row r="22" spans="1:6" x14ac:dyDescent="0.25">
      <c r="A22" s="2">
        <v>20</v>
      </c>
      <c r="B22" s="2" t="s">
        <v>154</v>
      </c>
      <c r="C22" s="2">
        <v>85</v>
      </c>
      <c r="D22" s="2">
        <v>82</v>
      </c>
      <c r="E22" s="2">
        <v>80</v>
      </c>
      <c r="F22" s="2">
        <v>84</v>
      </c>
    </row>
    <row r="23" spans="1:6" x14ac:dyDescent="0.25">
      <c r="A23" s="2">
        <v>21</v>
      </c>
      <c r="B23" s="2" t="s">
        <v>47</v>
      </c>
      <c r="C23" s="2">
        <v>46</v>
      </c>
      <c r="D23" s="2">
        <v>50</v>
      </c>
      <c r="E23" s="2">
        <v>45</v>
      </c>
      <c r="F23" s="2">
        <v>50</v>
      </c>
    </row>
    <row r="24" spans="1:6" x14ac:dyDescent="0.25">
      <c r="A24" s="2">
        <v>22</v>
      </c>
      <c r="B24" s="2" t="s">
        <v>14</v>
      </c>
      <c r="C24" s="2">
        <v>76</v>
      </c>
      <c r="D24" s="2">
        <v>81</v>
      </c>
      <c r="E24" s="2">
        <v>76</v>
      </c>
      <c r="F24" s="2">
        <v>80</v>
      </c>
    </row>
    <row r="25" spans="1:6" x14ac:dyDescent="0.25">
      <c r="A25" s="2">
        <v>23</v>
      </c>
      <c r="B25" s="2" t="s">
        <v>134</v>
      </c>
      <c r="C25" s="2">
        <v>46</v>
      </c>
      <c r="D25" s="2">
        <v>55</v>
      </c>
      <c r="E25" s="2">
        <v>53</v>
      </c>
      <c r="F25" s="2">
        <v>53</v>
      </c>
    </row>
    <row r="26" spans="1:6" x14ac:dyDescent="0.25">
      <c r="A26" s="2">
        <v>24</v>
      </c>
      <c r="B26" s="2" t="s">
        <v>155</v>
      </c>
      <c r="C26" s="7">
        <v>72</v>
      </c>
      <c r="D26" s="7">
        <v>71</v>
      </c>
      <c r="E26" s="7">
        <v>73</v>
      </c>
      <c r="F26" s="7">
        <v>74</v>
      </c>
    </row>
    <row r="27" spans="1:6" x14ac:dyDescent="0.25">
      <c r="A27" s="2">
        <v>25</v>
      </c>
      <c r="B27" s="2" t="s">
        <v>81</v>
      </c>
      <c r="C27" s="6">
        <v>40</v>
      </c>
      <c r="D27" s="6">
        <v>39</v>
      </c>
      <c r="E27" s="6">
        <v>36</v>
      </c>
      <c r="F27" s="6">
        <v>38</v>
      </c>
    </row>
    <row r="28" spans="1:6" x14ac:dyDescent="0.25">
      <c r="A28" s="2">
        <v>26</v>
      </c>
      <c r="B28" s="2" t="s">
        <v>156</v>
      </c>
      <c r="C28" s="6">
        <v>51</v>
      </c>
      <c r="D28" s="6">
        <v>53</v>
      </c>
      <c r="E28" s="6">
        <v>50</v>
      </c>
      <c r="F28" s="6">
        <v>53</v>
      </c>
    </row>
    <row r="29" spans="1:6" x14ac:dyDescent="0.25">
      <c r="A29" s="2">
        <v>27</v>
      </c>
      <c r="B29" s="2" t="s">
        <v>81</v>
      </c>
      <c r="C29" s="6">
        <v>44</v>
      </c>
      <c r="D29" s="6">
        <v>40</v>
      </c>
      <c r="E29" s="6">
        <v>40</v>
      </c>
      <c r="F29" s="6">
        <v>42</v>
      </c>
    </row>
    <row r="30" spans="1:6" x14ac:dyDescent="0.25">
      <c r="A30" s="2">
        <v>28</v>
      </c>
      <c r="B30" s="2" t="s">
        <v>21</v>
      </c>
      <c r="C30" s="6">
        <v>69</v>
      </c>
      <c r="D30" s="6">
        <v>70</v>
      </c>
      <c r="E30" s="6">
        <v>67</v>
      </c>
      <c r="F30" s="6">
        <v>71</v>
      </c>
    </row>
    <row r="31" spans="1:6" x14ac:dyDescent="0.25">
      <c r="A31" s="2">
        <v>29</v>
      </c>
      <c r="B31" s="2" t="s">
        <v>157</v>
      </c>
      <c r="C31" s="6">
        <v>73</v>
      </c>
      <c r="D31" s="6">
        <v>73</v>
      </c>
      <c r="E31" s="6">
        <v>72</v>
      </c>
      <c r="F31" s="6">
        <v>72</v>
      </c>
    </row>
    <row r="32" spans="1:6" x14ac:dyDescent="0.25">
      <c r="A32" s="2">
        <v>30</v>
      </c>
      <c r="B32" s="2" t="s">
        <v>25</v>
      </c>
      <c r="C32" s="7">
        <v>66.6666666666667</v>
      </c>
      <c r="D32" s="7">
        <v>66.6666666666666</v>
      </c>
      <c r="E32" s="7">
        <v>64.133333333333397</v>
      </c>
      <c r="F32" s="7">
        <v>66.133333333333397</v>
      </c>
    </row>
    <row r="33" spans="1:6" x14ac:dyDescent="0.25">
      <c r="A33" s="2">
        <v>31</v>
      </c>
      <c r="B33" s="2" t="s">
        <v>71</v>
      </c>
      <c r="C33" s="6">
        <v>69.095238095238102</v>
      </c>
      <c r="D33" s="6">
        <v>69.238095238095198</v>
      </c>
      <c r="E33" s="6">
        <v>66.361904761904796</v>
      </c>
      <c r="F33" s="6">
        <v>68.361904761904796</v>
      </c>
    </row>
    <row r="34" spans="1:6" x14ac:dyDescent="0.25">
      <c r="A34" s="2">
        <v>32</v>
      </c>
      <c r="B34" s="2" t="s">
        <v>43</v>
      </c>
      <c r="C34" s="6">
        <v>71.523809523809504</v>
      </c>
      <c r="D34" s="6">
        <v>71.809523809523796</v>
      </c>
      <c r="E34" s="6">
        <v>68.590476190476195</v>
      </c>
      <c r="F34" s="6">
        <v>70.590476190476195</v>
      </c>
    </row>
    <row r="35" spans="1:6" x14ac:dyDescent="0.25">
      <c r="A35" s="2">
        <v>33</v>
      </c>
      <c r="B35" s="2" t="s">
        <v>158</v>
      </c>
      <c r="C35" s="6">
        <v>73.952380952380906</v>
      </c>
      <c r="D35" s="6">
        <v>74.380952380952294</v>
      </c>
      <c r="E35" s="6">
        <v>70.819047619047694</v>
      </c>
      <c r="F35" s="6">
        <v>72.819047619047694</v>
      </c>
    </row>
    <row r="36" spans="1:6" x14ac:dyDescent="0.25">
      <c r="A36" s="2">
        <v>34</v>
      </c>
      <c r="B36" s="2" t="s">
        <v>119</v>
      </c>
      <c r="C36" s="6">
        <v>76.380952380952394</v>
      </c>
      <c r="D36" s="6">
        <v>76.952380952380906</v>
      </c>
      <c r="E36" s="6">
        <v>73.047619047619094</v>
      </c>
      <c r="F36" s="6">
        <v>75.047619047619094</v>
      </c>
    </row>
    <row r="37" spans="1:6" s="2" customFormat="1" x14ac:dyDescent="0.25">
      <c r="A37" s="13" t="s">
        <v>95</v>
      </c>
      <c r="B37" s="13"/>
      <c r="C37" s="13"/>
      <c r="D37" s="13"/>
      <c r="E37" s="13"/>
      <c r="F37" s="13"/>
    </row>
    <row r="38" spans="1:6" x14ac:dyDescent="0.25">
      <c r="A38" s="2">
        <v>1</v>
      </c>
      <c r="B38" s="2" t="s">
        <v>111</v>
      </c>
      <c r="C38" s="7">
        <v>44</v>
      </c>
      <c r="D38" s="7">
        <v>46</v>
      </c>
      <c r="E38" s="7">
        <v>50</v>
      </c>
      <c r="F38" s="7">
        <v>50</v>
      </c>
    </row>
    <row r="39" spans="1:6" x14ac:dyDescent="0.25">
      <c r="A39" s="2">
        <v>2</v>
      </c>
      <c r="B39" s="2" t="s">
        <v>120</v>
      </c>
      <c r="C39" s="7">
        <v>65</v>
      </c>
      <c r="D39" s="7">
        <v>70</v>
      </c>
      <c r="E39" s="7">
        <v>65</v>
      </c>
      <c r="F39" s="7">
        <v>65</v>
      </c>
    </row>
    <row r="40" spans="1:6" x14ac:dyDescent="0.25">
      <c r="A40" s="2">
        <v>3</v>
      </c>
      <c r="B40" s="2" t="s">
        <v>13</v>
      </c>
      <c r="C40" s="6">
        <v>75</v>
      </c>
      <c r="D40" s="6">
        <v>72</v>
      </c>
      <c r="E40" s="6">
        <v>72</v>
      </c>
      <c r="F40" s="6">
        <v>75</v>
      </c>
    </row>
    <row r="41" spans="1:6" x14ac:dyDescent="0.25">
      <c r="A41" s="2">
        <v>4</v>
      </c>
      <c r="B41" s="2" t="s">
        <v>65</v>
      </c>
      <c r="C41" s="6">
        <v>76</v>
      </c>
      <c r="D41" s="6">
        <v>73</v>
      </c>
      <c r="E41" s="6">
        <v>71</v>
      </c>
      <c r="F41" s="6">
        <v>72</v>
      </c>
    </row>
    <row r="42" spans="1:6" x14ac:dyDescent="0.25">
      <c r="A42" s="2">
        <v>5</v>
      </c>
      <c r="B42" s="2" t="s">
        <v>121</v>
      </c>
      <c r="C42" s="6">
        <v>56</v>
      </c>
      <c r="D42" s="6">
        <v>55</v>
      </c>
      <c r="E42" s="6">
        <v>52</v>
      </c>
      <c r="F42" s="6">
        <v>54</v>
      </c>
    </row>
    <row r="43" spans="1:6" x14ac:dyDescent="0.25">
      <c r="A43" s="2">
        <v>6</v>
      </c>
      <c r="B43" s="2" t="s">
        <v>19</v>
      </c>
      <c r="C43" s="6">
        <v>78</v>
      </c>
      <c r="D43" s="6">
        <v>76</v>
      </c>
      <c r="E43" s="6">
        <v>75</v>
      </c>
      <c r="F43" s="6">
        <v>75</v>
      </c>
    </row>
    <row r="44" spans="1:6" x14ac:dyDescent="0.25">
      <c r="A44" s="2">
        <v>7</v>
      </c>
      <c r="B44" s="2" t="s">
        <v>18</v>
      </c>
      <c r="C44" s="6">
        <v>75</v>
      </c>
      <c r="D44" s="6">
        <v>72</v>
      </c>
      <c r="E44" s="6">
        <v>72</v>
      </c>
      <c r="F44" s="6">
        <v>71</v>
      </c>
    </row>
    <row r="45" spans="1:6" x14ac:dyDescent="0.25">
      <c r="A45" s="2">
        <v>8</v>
      </c>
      <c r="B45" s="2" t="s">
        <v>53</v>
      </c>
      <c r="C45" s="6">
        <v>20</v>
      </c>
      <c r="D45" s="6">
        <v>30</v>
      </c>
      <c r="E45" s="6">
        <v>28</v>
      </c>
      <c r="F45" s="6">
        <v>28</v>
      </c>
    </row>
    <row r="46" spans="1:6" x14ac:dyDescent="0.25">
      <c r="A46" s="2">
        <v>9</v>
      </c>
      <c r="B46" s="2" t="s">
        <v>117</v>
      </c>
      <c r="C46" s="7">
        <v>75</v>
      </c>
      <c r="D46" s="7">
        <v>75</v>
      </c>
      <c r="E46" s="7">
        <v>75</v>
      </c>
      <c r="F46" s="7">
        <v>78</v>
      </c>
    </row>
    <row r="47" spans="1:6" x14ac:dyDescent="0.25">
      <c r="A47" s="2">
        <v>10</v>
      </c>
      <c r="B47" s="2" t="s">
        <v>122</v>
      </c>
      <c r="C47" s="6">
        <v>45</v>
      </c>
      <c r="D47" s="6">
        <v>44</v>
      </c>
      <c r="E47" s="6">
        <v>40</v>
      </c>
      <c r="F47" s="6">
        <v>44</v>
      </c>
    </row>
    <row r="48" spans="1:6" x14ac:dyDescent="0.25">
      <c r="A48" s="2">
        <v>11</v>
      </c>
      <c r="B48" s="2" t="s">
        <v>81</v>
      </c>
      <c r="C48" s="6">
        <v>56</v>
      </c>
      <c r="D48" s="6">
        <v>59</v>
      </c>
      <c r="E48" s="6">
        <v>55</v>
      </c>
      <c r="F48" s="6">
        <v>58</v>
      </c>
    </row>
    <row r="49" spans="1:6" x14ac:dyDescent="0.25">
      <c r="A49" s="2">
        <v>12</v>
      </c>
      <c r="B49" s="2" t="s">
        <v>123</v>
      </c>
      <c r="C49" s="6">
        <v>49</v>
      </c>
      <c r="D49" s="6">
        <v>45</v>
      </c>
      <c r="E49" s="6">
        <v>45</v>
      </c>
      <c r="F49" s="6">
        <v>45</v>
      </c>
    </row>
    <row r="50" spans="1:6" x14ac:dyDescent="0.25">
      <c r="A50" s="2">
        <v>13</v>
      </c>
      <c r="B50" s="2" t="s">
        <v>21</v>
      </c>
      <c r="C50" s="6">
        <v>73</v>
      </c>
      <c r="D50" s="6">
        <v>75</v>
      </c>
      <c r="E50" s="6">
        <v>72</v>
      </c>
      <c r="F50" s="6">
        <v>75</v>
      </c>
    </row>
    <row r="51" spans="1:6" x14ac:dyDescent="0.25">
      <c r="A51" s="2">
        <v>14</v>
      </c>
      <c r="B51" s="2" t="s">
        <v>124</v>
      </c>
      <c r="C51" s="6">
        <v>78</v>
      </c>
      <c r="D51" s="6">
        <v>76</v>
      </c>
      <c r="E51" s="6">
        <v>75</v>
      </c>
      <c r="F51" s="6">
        <v>74</v>
      </c>
    </row>
    <row r="52" spans="1:6" x14ac:dyDescent="0.25">
      <c r="A52" s="2">
        <v>15</v>
      </c>
      <c r="B52" s="2" t="s">
        <v>125</v>
      </c>
      <c r="C52" s="6">
        <v>85</v>
      </c>
      <c r="D52" s="6">
        <v>85</v>
      </c>
      <c r="E52" s="6">
        <v>85</v>
      </c>
      <c r="F52" s="6">
        <v>84</v>
      </c>
    </row>
    <row r="53" spans="1:6" x14ac:dyDescent="0.25">
      <c r="A53" s="2">
        <v>16</v>
      </c>
      <c r="B53" s="2" t="s">
        <v>90</v>
      </c>
      <c r="C53" s="6">
        <v>93</v>
      </c>
      <c r="D53" s="6">
        <v>95</v>
      </c>
      <c r="E53" s="6">
        <v>93</v>
      </c>
      <c r="F53" s="6">
        <v>94</v>
      </c>
    </row>
    <row r="54" spans="1:6" x14ac:dyDescent="0.25">
      <c r="A54" s="2">
        <v>17</v>
      </c>
      <c r="B54" s="2" t="s">
        <v>126</v>
      </c>
      <c r="C54" s="7">
        <v>65</v>
      </c>
      <c r="D54" s="7">
        <v>69</v>
      </c>
      <c r="E54" s="7">
        <v>68</v>
      </c>
      <c r="F54" s="7">
        <v>64</v>
      </c>
    </row>
    <row r="55" spans="1:6" x14ac:dyDescent="0.25">
      <c r="A55" s="2">
        <v>18</v>
      </c>
      <c r="B55" s="2" t="s">
        <v>127</v>
      </c>
      <c r="C55" s="6">
        <v>75</v>
      </c>
      <c r="D55" s="6">
        <v>72</v>
      </c>
      <c r="E55" s="6">
        <v>72</v>
      </c>
      <c r="F55" s="6">
        <v>71</v>
      </c>
    </row>
    <row r="56" spans="1:6" x14ac:dyDescent="0.25">
      <c r="A56" s="2">
        <v>19</v>
      </c>
      <c r="B56" s="2" t="s">
        <v>128</v>
      </c>
      <c r="C56" s="6">
        <v>74</v>
      </c>
      <c r="D56" s="6">
        <v>73</v>
      </c>
      <c r="E56" s="6">
        <v>71</v>
      </c>
      <c r="F56" s="6">
        <v>70</v>
      </c>
    </row>
    <row r="57" spans="1:6" x14ac:dyDescent="0.25">
      <c r="A57" s="2">
        <v>20</v>
      </c>
      <c r="B57" s="2" t="s">
        <v>129</v>
      </c>
      <c r="C57" s="6">
        <v>58</v>
      </c>
      <c r="D57" s="6">
        <v>52</v>
      </c>
      <c r="E57" s="6">
        <v>52</v>
      </c>
      <c r="F57" s="6">
        <v>52</v>
      </c>
    </row>
    <row r="58" spans="1:6" x14ac:dyDescent="0.25">
      <c r="A58" s="2">
        <v>21</v>
      </c>
      <c r="B58" s="2" t="s">
        <v>130</v>
      </c>
      <c r="C58" s="6">
        <v>76</v>
      </c>
      <c r="D58" s="6">
        <v>75</v>
      </c>
      <c r="E58" s="6">
        <v>75</v>
      </c>
      <c r="F58" s="6">
        <v>75</v>
      </c>
    </row>
    <row r="59" spans="1:6" x14ac:dyDescent="0.25">
      <c r="A59" s="2">
        <v>22</v>
      </c>
      <c r="B59" s="2" t="s">
        <v>35</v>
      </c>
      <c r="C59" s="6">
        <v>75</v>
      </c>
      <c r="D59" s="6">
        <v>72</v>
      </c>
      <c r="E59" s="6">
        <v>72</v>
      </c>
      <c r="F59" s="6">
        <v>71</v>
      </c>
    </row>
    <row r="60" spans="1:6" x14ac:dyDescent="0.25">
      <c r="A60" s="2">
        <v>23</v>
      </c>
      <c r="B60" s="2" t="s">
        <v>64</v>
      </c>
      <c r="C60" s="6">
        <v>22</v>
      </c>
      <c r="D60" s="6">
        <v>29</v>
      </c>
      <c r="E60" s="6">
        <v>28</v>
      </c>
      <c r="F60" s="6">
        <v>28</v>
      </c>
    </row>
    <row r="61" spans="1:6" x14ac:dyDescent="0.25">
      <c r="A61" s="2">
        <v>24</v>
      </c>
      <c r="B61" s="2" t="s">
        <v>50</v>
      </c>
      <c r="C61" s="7">
        <v>75</v>
      </c>
      <c r="D61" s="7">
        <v>75</v>
      </c>
      <c r="E61" s="7">
        <v>76</v>
      </c>
      <c r="F61" s="7">
        <v>77</v>
      </c>
    </row>
    <row r="62" spans="1:6" x14ac:dyDescent="0.25">
      <c r="A62" s="2">
        <v>25</v>
      </c>
      <c r="B62" s="2" t="s">
        <v>14</v>
      </c>
      <c r="C62" s="7">
        <v>58</v>
      </c>
      <c r="D62" s="7">
        <v>55</v>
      </c>
      <c r="E62" s="7">
        <v>58</v>
      </c>
      <c r="F62" s="7">
        <v>59</v>
      </c>
    </row>
    <row r="63" spans="1:6" x14ac:dyDescent="0.25">
      <c r="A63" s="2">
        <v>26</v>
      </c>
      <c r="B63" s="2" t="s">
        <v>77</v>
      </c>
      <c r="C63" s="6">
        <v>52</v>
      </c>
      <c r="D63" s="6">
        <v>56</v>
      </c>
      <c r="E63" s="6">
        <v>58</v>
      </c>
      <c r="F63" s="6">
        <v>58</v>
      </c>
    </row>
    <row r="64" spans="1:6" x14ac:dyDescent="0.25">
      <c r="A64" s="2">
        <v>27</v>
      </c>
      <c r="B64" s="2" t="s">
        <v>64</v>
      </c>
      <c r="C64" s="6">
        <v>53</v>
      </c>
      <c r="D64" s="6">
        <v>52</v>
      </c>
      <c r="E64" s="6">
        <v>55</v>
      </c>
      <c r="F64" s="6">
        <v>54</v>
      </c>
    </row>
    <row r="65" spans="1:6" x14ac:dyDescent="0.25">
      <c r="A65" s="2">
        <v>28</v>
      </c>
      <c r="B65" s="2" t="s">
        <v>131</v>
      </c>
      <c r="C65" s="6">
        <v>50</v>
      </c>
      <c r="D65" s="6">
        <v>50</v>
      </c>
      <c r="E65" s="6">
        <v>52</v>
      </c>
      <c r="F65" s="6">
        <v>54</v>
      </c>
    </row>
    <row r="66" spans="1:6" x14ac:dyDescent="0.25">
      <c r="A66" s="2">
        <v>29</v>
      </c>
      <c r="B66" s="2" t="s">
        <v>132</v>
      </c>
      <c r="C66" s="6">
        <v>48</v>
      </c>
      <c r="D66" s="6">
        <v>49</v>
      </c>
      <c r="E66" s="6">
        <v>53</v>
      </c>
      <c r="F66" s="6">
        <v>52</v>
      </c>
    </row>
    <row r="67" spans="1:6" x14ac:dyDescent="0.25">
      <c r="A67" s="2">
        <v>30</v>
      </c>
      <c r="B67" s="2" t="s">
        <v>133</v>
      </c>
      <c r="C67" s="6">
        <v>42</v>
      </c>
      <c r="D67" s="6">
        <v>46</v>
      </c>
      <c r="E67" s="6">
        <v>50</v>
      </c>
      <c r="F67" s="6">
        <v>54</v>
      </c>
    </row>
    <row r="68" spans="1:6" x14ac:dyDescent="0.25">
      <c r="A68" s="2">
        <v>31</v>
      </c>
      <c r="B68" s="2" t="s">
        <v>134</v>
      </c>
      <c r="C68" s="6">
        <v>43</v>
      </c>
      <c r="D68" s="6">
        <v>45</v>
      </c>
      <c r="E68" s="6">
        <v>46</v>
      </c>
      <c r="F68" s="6">
        <v>50</v>
      </c>
    </row>
    <row r="69" spans="1:6" x14ac:dyDescent="0.25">
      <c r="A69" s="2">
        <v>32</v>
      </c>
      <c r="B69" s="2" t="s">
        <v>135</v>
      </c>
      <c r="C69" s="6">
        <v>75</v>
      </c>
      <c r="D69" s="6">
        <v>75</v>
      </c>
      <c r="E69" s="6">
        <v>72</v>
      </c>
      <c r="F69" s="6">
        <v>82</v>
      </c>
    </row>
    <row r="70" spans="1:6" x14ac:dyDescent="0.25">
      <c r="A70" s="2">
        <v>33</v>
      </c>
      <c r="B70" s="2" t="s">
        <v>136</v>
      </c>
      <c r="C70" s="6">
        <v>55</v>
      </c>
      <c r="D70" s="6">
        <v>65</v>
      </c>
      <c r="E70" s="6">
        <v>60</v>
      </c>
      <c r="F70" s="6">
        <v>70</v>
      </c>
    </row>
    <row r="71" spans="1:6" x14ac:dyDescent="0.25">
      <c r="A71" s="2">
        <v>34</v>
      </c>
      <c r="B71" s="2" t="s">
        <v>39</v>
      </c>
      <c r="C71" s="6">
        <v>85</v>
      </c>
      <c r="D71" s="6">
        <v>85</v>
      </c>
      <c r="E71" s="6">
        <v>80</v>
      </c>
      <c r="F71" s="6">
        <v>90</v>
      </c>
    </row>
    <row r="72" spans="1:6" x14ac:dyDescent="0.25">
      <c r="A72" s="2">
        <v>35</v>
      </c>
      <c r="B72" s="2" t="s">
        <v>67</v>
      </c>
      <c r="C72" s="6">
        <v>80</v>
      </c>
      <c r="D72" s="6">
        <v>83</v>
      </c>
      <c r="E72" s="6">
        <v>80</v>
      </c>
      <c r="F72" s="6">
        <v>83</v>
      </c>
    </row>
    <row r="73" spans="1:6" x14ac:dyDescent="0.25">
      <c r="A73" s="2">
        <v>36</v>
      </c>
      <c r="B73" s="2" t="s">
        <v>18</v>
      </c>
      <c r="C73" s="6">
        <v>89</v>
      </c>
      <c r="D73" s="6">
        <v>90</v>
      </c>
      <c r="E73" s="6">
        <v>88</v>
      </c>
      <c r="F73" s="6">
        <v>93</v>
      </c>
    </row>
    <row r="74" spans="1:6" x14ac:dyDescent="0.25">
      <c r="A74" s="2">
        <v>37</v>
      </c>
      <c r="B74" s="2" t="s">
        <v>137</v>
      </c>
      <c r="C74" s="6">
        <v>98</v>
      </c>
      <c r="D74" s="6">
        <v>93</v>
      </c>
      <c r="E74" s="6">
        <v>95</v>
      </c>
      <c r="F74" s="6">
        <v>93</v>
      </c>
    </row>
    <row r="75" spans="1:6" x14ac:dyDescent="0.25">
      <c r="A75" s="2">
        <v>38</v>
      </c>
      <c r="B75" s="2" t="s">
        <v>105</v>
      </c>
      <c r="C75" s="6">
        <v>97</v>
      </c>
      <c r="D75" s="6">
        <v>94</v>
      </c>
      <c r="E75" s="6">
        <v>93</v>
      </c>
      <c r="F75" s="6">
        <v>94</v>
      </c>
    </row>
    <row r="76" spans="1:6" x14ac:dyDescent="0.25">
      <c r="A76" s="2">
        <v>39</v>
      </c>
      <c r="B76" s="2" t="s">
        <v>138</v>
      </c>
      <c r="C76" s="6">
        <v>92</v>
      </c>
      <c r="D76" s="6">
        <v>95</v>
      </c>
      <c r="E76" s="6">
        <v>94</v>
      </c>
      <c r="F76" s="6">
        <v>95</v>
      </c>
    </row>
    <row r="77" spans="1:6" x14ac:dyDescent="0.25">
      <c r="A77" s="2">
        <v>40</v>
      </c>
      <c r="B77" s="2" t="s">
        <v>43</v>
      </c>
      <c r="C77" s="6">
        <v>88</v>
      </c>
      <c r="D77" s="6">
        <v>87</v>
      </c>
      <c r="E77" s="6">
        <v>85</v>
      </c>
      <c r="F77" s="6">
        <v>88</v>
      </c>
    </row>
    <row r="78" spans="1:6" x14ac:dyDescent="0.25">
      <c r="A78" s="2">
        <v>41</v>
      </c>
      <c r="B78" s="2" t="s">
        <v>139</v>
      </c>
      <c r="C78" s="7">
        <v>98</v>
      </c>
      <c r="D78" s="7">
        <v>98</v>
      </c>
      <c r="E78" s="7">
        <v>96</v>
      </c>
      <c r="F78" s="7">
        <v>95</v>
      </c>
    </row>
    <row r="79" spans="1:6" x14ac:dyDescent="0.25">
      <c r="A79" s="2">
        <v>42</v>
      </c>
      <c r="B79" s="2" t="s">
        <v>119</v>
      </c>
      <c r="C79" s="6">
        <v>99</v>
      </c>
      <c r="D79" s="6">
        <v>98</v>
      </c>
      <c r="E79" s="6">
        <v>98</v>
      </c>
      <c r="F79" s="6">
        <v>98</v>
      </c>
    </row>
    <row r="80" spans="1:6" x14ac:dyDescent="0.25">
      <c r="A80" s="2">
        <v>43</v>
      </c>
      <c r="B80" s="2" t="s">
        <v>140</v>
      </c>
      <c r="C80" s="7">
        <v>50</v>
      </c>
      <c r="D80" s="7">
        <v>52</v>
      </c>
      <c r="E80" s="7">
        <v>52</v>
      </c>
      <c r="F80" s="7">
        <v>55</v>
      </c>
    </row>
    <row r="81" spans="1:6" x14ac:dyDescent="0.25">
      <c r="A81" s="2">
        <v>44</v>
      </c>
      <c r="B81" s="2" t="s">
        <v>130</v>
      </c>
      <c r="C81" s="6">
        <v>88</v>
      </c>
      <c r="D81" s="6">
        <v>92</v>
      </c>
      <c r="E81" s="6">
        <v>88</v>
      </c>
      <c r="F81" s="6">
        <v>92</v>
      </c>
    </row>
    <row r="82" spans="1:6" x14ac:dyDescent="0.25">
      <c r="A82" s="13" t="s">
        <v>96</v>
      </c>
      <c r="B82" s="13"/>
      <c r="C82" s="13"/>
      <c r="D82" s="13"/>
      <c r="E82" s="13"/>
      <c r="F82" s="13"/>
    </row>
    <row r="83" spans="1:6" x14ac:dyDescent="0.25">
      <c r="A83" s="2">
        <v>1</v>
      </c>
      <c r="B83" s="2" t="s">
        <v>97</v>
      </c>
      <c r="C83" s="7">
        <v>73</v>
      </c>
      <c r="D83" s="7">
        <v>78</v>
      </c>
      <c r="E83" s="7">
        <v>72</v>
      </c>
      <c r="F83" s="7">
        <v>77</v>
      </c>
    </row>
    <row r="84" spans="1:6" x14ac:dyDescent="0.25">
      <c r="A84" s="2">
        <v>2</v>
      </c>
      <c r="B84" s="2" t="s">
        <v>98</v>
      </c>
      <c r="C84" s="6">
        <v>75</v>
      </c>
      <c r="D84" s="6">
        <v>75</v>
      </c>
      <c r="E84" s="6">
        <v>71</v>
      </c>
      <c r="F84" s="6">
        <v>81</v>
      </c>
    </row>
    <row r="85" spans="1:6" x14ac:dyDescent="0.25">
      <c r="A85" s="2">
        <v>3</v>
      </c>
      <c r="B85" s="2" t="s">
        <v>63</v>
      </c>
      <c r="C85" s="6">
        <v>55</v>
      </c>
      <c r="D85" s="6">
        <v>65</v>
      </c>
      <c r="E85" s="6">
        <v>62</v>
      </c>
      <c r="F85" s="6">
        <v>70</v>
      </c>
    </row>
    <row r="86" spans="1:6" x14ac:dyDescent="0.25">
      <c r="A86" s="2">
        <v>4</v>
      </c>
      <c r="B86" s="2" t="s">
        <v>64</v>
      </c>
      <c r="C86" s="6">
        <v>85</v>
      </c>
      <c r="D86" s="6">
        <v>85</v>
      </c>
      <c r="E86" s="6">
        <v>82</v>
      </c>
      <c r="F86" s="6">
        <v>90</v>
      </c>
    </row>
    <row r="87" spans="1:6" x14ac:dyDescent="0.25">
      <c r="A87" s="2">
        <v>5</v>
      </c>
      <c r="B87" s="2" t="s">
        <v>99</v>
      </c>
      <c r="C87" s="6">
        <v>80</v>
      </c>
      <c r="D87" s="6">
        <v>83</v>
      </c>
      <c r="E87" s="6">
        <v>80</v>
      </c>
      <c r="F87" s="6">
        <v>82</v>
      </c>
    </row>
    <row r="88" spans="1:6" x14ac:dyDescent="0.25">
      <c r="A88" s="2">
        <v>6</v>
      </c>
      <c r="B88" s="2" t="s">
        <v>100</v>
      </c>
      <c r="C88" s="6">
        <v>89</v>
      </c>
      <c r="D88" s="6">
        <v>90</v>
      </c>
      <c r="E88" s="6">
        <v>86</v>
      </c>
      <c r="F88" s="6">
        <v>92</v>
      </c>
    </row>
    <row r="89" spans="1:6" x14ac:dyDescent="0.25">
      <c r="A89" s="2">
        <v>7</v>
      </c>
      <c r="B89" s="2" t="s">
        <v>65</v>
      </c>
      <c r="C89" s="6">
        <v>95</v>
      </c>
      <c r="D89" s="6">
        <v>95</v>
      </c>
      <c r="E89" s="6">
        <v>95</v>
      </c>
      <c r="F89" s="6">
        <v>93</v>
      </c>
    </row>
    <row r="90" spans="1:6" x14ac:dyDescent="0.25">
      <c r="A90" s="2">
        <v>8</v>
      </c>
      <c r="B90" s="2" t="s">
        <v>16</v>
      </c>
      <c r="C90" s="6">
        <v>95</v>
      </c>
      <c r="D90" s="6">
        <v>95</v>
      </c>
      <c r="E90" s="6">
        <v>94</v>
      </c>
      <c r="F90" s="6">
        <v>94</v>
      </c>
    </row>
    <row r="91" spans="1:6" x14ac:dyDescent="0.25">
      <c r="A91" s="2">
        <v>9</v>
      </c>
      <c r="B91" s="2" t="s">
        <v>101</v>
      </c>
      <c r="C91" s="2">
        <v>92</v>
      </c>
      <c r="D91" s="2">
        <v>96</v>
      </c>
      <c r="E91" s="2">
        <v>93</v>
      </c>
      <c r="F91" s="2">
        <v>95</v>
      </c>
    </row>
    <row r="92" spans="1:6" x14ac:dyDescent="0.25">
      <c r="A92" s="2">
        <v>10</v>
      </c>
      <c r="B92" s="2" t="s">
        <v>39</v>
      </c>
      <c r="C92" s="2">
        <v>89</v>
      </c>
      <c r="D92" s="2">
        <v>87</v>
      </c>
      <c r="E92" s="2">
        <v>86</v>
      </c>
      <c r="F92" s="2">
        <v>88</v>
      </c>
    </row>
    <row r="93" spans="1:6" x14ac:dyDescent="0.25">
      <c r="A93" s="2">
        <v>11</v>
      </c>
      <c r="B93" s="2" t="s">
        <v>18</v>
      </c>
      <c r="C93" s="7">
        <v>97</v>
      </c>
      <c r="D93" s="7">
        <v>98</v>
      </c>
      <c r="E93" s="7">
        <v>97</v>
      </c>
      <c r="F93" s="7">
        <v>96</v>
      </c>
    </row>
    <row r="94" spans="1:6" x14ac:dyDescent="0.25">
      <c r="A94" s="2">
        <v>12</v>
      </c>
      <c r="B94" s="2" t="s">
        <v>102</v>
      </c>
      <c r="C94" s="6">
        <v>99</v>
      </c>
      <c r="D94" s="6">
        <v>98</v>
      </c>
      <c r="E94" s="6">
        <v>98</v>
      </c>
      <c r="F94" s="6">
        <v>97</v>
      </c>
    </row>
    <row r="95" spans="1:6" x14ac:dyDescent="0.25">
      <c r="A95" s="2">
        <v>13</v>
      </c>
      <c r="B95" s="2" t="s">
        <v>103</v>
      </c>
      <c r="C95" s="7">
        <v>50</v>
      </c>
      <c r="D95" s="7">
        <v>52</v>
      </c>
      <c r="E95" s="7">
        <v>53</v>
      </c>
      <c r="F95" s="7">
        <v>56</v>
      </c>
    </row>
    <row r="96" spans="1:6" x14ac:dyDescent="0.25">
      <c r="A96" s="2">
        <v>14</v>
      </c>
      <c r="B96" s="2" t="s">
        <v>56</v>
      </c>
      <c r="C96" s="6">
        <v>65</v>
      </c>
      <c r="D96" s="6">
        <v>70</v>
      </c>
      <c r="E96" s="6">
        <v>70</v>
      </c>
      <c r="F96" s="6">
        <v>70</v>
      </c>
    </row>
    <row r="97" spans="1:6" x14ac:dyDescent="0.25">
      <c r="A97" s="2">
        <v>15</v>
      </c>
      <c r="B97" s="2" t="s">
        <v>42</v>
      </c>
      <c r="C97" s="7">
        <v>80</v>
      </c>
      <c r="D97" s="7">
        <v>90</v>
      </c>
      <c r="E97" s="7">
        <v>89</v>
      </c>
      <c r="F97" s="7">
        <v>87</v>
      </c>
    </row>
    <row r="98" spans="1:6" x14ac:dyDescent="0.25">
      <c r="A98" s="2">
        <v>16</v>
      </c>
      <c r="B98" s="2" t="s">
        <v>104</v>
      </c>
      <c r="C98" s="7">
        <v>75</v>
      </c>
      <c r="D98" s="7">
        <v>75</v>
      </c>
      <c r="E98" s="7">
        <v>75</v>
      </c>
      <c r="F98" s="7">
        <v>79</v>
      </c>
    </row>
    <row r="99" spans="1:6" x14ac:dyDescent="0.25">
      <c r="A99" s="2">
        <v>17</v>
      </c>
      <c r="B99" s="2" t="s">
        <v>105</v>
      </c>
      <c r="C99" s="6">
        <v>45</v>
      </c>
      <c r="D99" s="6">
        <v>44</v>
      </c>
      <c r="E99" s="6">
        <v>41</v>
      </c>
      <c r="F99" s="6">
        <v>42</v>
      </c>
    </row>
    <row r="100" spans="1:6" x14ac:dyDescent="0.25">
      <c r="A100" s="2">
        <v>18</v>
      </c>
      <c r="B100" s="2" t="s">
        <v>106</v>
      </c>
      <c r="C100" s="6">
        <v>56</v>
      </c>
      <c r="D100" s="6">
        <v>58</v>
      </c>
      <c r="E100" s="6">
        <v>52</v>
      </c>
      <c r="F100" s="6">
        <v>58</v>
      </c>
    </row>
    <row r="101" spans="1:6" x14ac:dyDescent="0.25">
      <c r="A101" s="2">
        <v>19</v>
      </c>
      <c r="B101" s="2" t="s">
        <v>107</v>
      </c>
      <c r="C101" s="6">
        <v>48</v>
      </c>
      <c r="D101" s="6">
        <v>45</v>
      </c>
      <c r="E101" s="6">
        <v>45</v>
      </c>
      <c r="F101" s="6">
        <v>48</v>
      </c>
    </row>
    <row r="102" spans="1:6" x14ac:dyDescent="0.25">
      <c r="A102" s="2">
        <v>20</v>
      </c>
      <c r="B102" s="2" t="s">
        <v>108</v>
      </c>
      <c r="C102" s="6">
        <v>71</v>
      </c>
      <c r="D102" s="6">
        <v>75</v>
      </c>
      <c r="E102" s="6">
        <v>72</v>
      </c>
      <c r="F102" s="6">
        <v>78</v>
      </c>
    </row>
    <row r="103" spans="1:6" x14ac:dyDescent="0.25">
      <c r="A103" s="2">
        <v>21</v>
      </c>
      <c r="B103" s="2" t="s">
        <v>30</v>
      </c>
      <c r="C103" s="6">
        <v>75</v>
      </c>
      <c r="D103" s="6">
        <v>76</v>
      </c>
      <c r="E103" s="6">
        <v>76</v>
      </c>
      <c r="F103" s="6">
        <v>78</v>
      </c>
    </row>
    <row r="104" spans="1:6" x14ac:dyDescent="0.25">
      <c r="A104" s="2">
        <v>22</v>
      </c>
      <c r="B104" s="2" t="s">
        <v>44</v>
      </c>
      <c r="C104" s="7">
        <v>70</v>
      </c>
      <c r="D104" s="7">
        <v>72</v>
      </c>
      <c r="E104" s="7">
        <v>70</v>
      </c>
      <c r="F104" s="7">
        <v>70</v>
      </c>
    </row>
    <row r="105" spans="1:6" x14ac:dyDescent="0.25">
      <c r="A105" s="2">
        <v>23</v>
      </c>
      <c r="B105" s="2" t="s">
        <v>90</v>
      </c>
      <c r="C105" s="6">
        <v>71</v>
      </c>
      <c r="D105" s="6">
        <v>72</v>
      </c>
      <c r="E105" s="6">
        <v>70</v>
      </c>
      <c r="F105" s="6">
        <v>71</v>
      </c>
    </row>
    <row r="106" spans="1:6" x14ac:dyDescent="0.25">
      <c r="A106" s="2">
        <v>24</v>
      </c>
      <c r="B106" s="2" t="s">
        <v>109</v>
      </c>
      <c r="C106" s="6">
        <v>75</v>
      </c>
      <c r="D106" s="6">
        <v>75</v>
      </c>
      <c r="E106" s="6">
        <v>72</v>
      </c>
      <c r="F106" s="6">
        <v>73</v>
      </c>
    </row>
    <row r="107" spans="1:6" x14ac:dyDescent="0.25">
      <c r="A107" s="2">
        <v>25</v>
      </c>
      <c r="B107" s="2" t="s">
        <v>110</v>
      </c>
      <c r="C107" s="6">
        <v>78</v>
      </c>
      <c r="D107" s="6">
        <v>79</v>
      </c>
      <c r="E107" s="6">
        <v>76</v>
      </c>
      <c r="F107" s="6">
        <v>75</v>
      </c>
    </row>
    <row r="108" spans="1:6" x14ac:dyDescent="0.25">
      <c r="A108" s="2">
        <v>26</v>
      </c>
      <c r="B108" s="2" t="s">
        <v>111</v>
      </c>
      <c r="C108" s="6">
        <v>79</v>
      </c>
      <c r="D108" s="6">
        <v>80</v>
      </c>
      <c r="E108" s="6">
        <v>75</v>
      </c>
      <c r="F108" s="6">
        <v>78</v>
      </c>
    </row>
    <row r="109" spans="1:6" x14ac:dyDescent="0.25">
      <c r="A109" s="2">
        <v>27</v>
      </c>
      <c r="B109" s="2" t="s">
        <v>112</v>
      </c>
      <c r="C109" s="6">
        <v>82</v>
      </c>
      <c r="D109" s="6">
        <v>85</v>
      </c>
      <c r="E109" s="6">
        <v>78</v>
      </c>
      <c r="F109" s="6">
        <v>80</v>
      </c>
    </row>
    <row r="110" spans="1:6" x14ac:dyDescent="0.25">
      <c r="A110" s="2">
        <v>28</v>
      </c>
      <c r="B110" s="2" t="s">
        <v>113</v>
      </c>
      <c r="C110" s="7">
        <v>85</v>
      </c>
      <c r="D110" s="7">
        <v>84</v>
      </c>
      <c r="E110" s="7">
        <v>80</v>
      </c>
      <c r="F110" s="7">
        <v>85</v>
      </c>
    </row>
    <row r="111" spans="1:6" x14ac:dyDescent="0.25">
      <c r="A111" s="2">
        <v>29</v>
      </c>
      <c r="B111" s="2" t="s">
        <v>114</v>
      </c>
      <c r="C111" s="6">
        <v>86</v>
      </c>
      <c r="D111" s="6">
        <v>88</v>
      </c>
      <c r="E111" s="6">
        <v>86</v>
      </c>
      <c r="F111" s="6">
        <v>87</v>
      </c>
    </row>
    <row r="112" spans="1:6" x14ac:dyDescent="0.25">
      <c r="A112" s="2">
        <v>30</v>
      </c>
      <c r="B112" s="2" t="s">
        <v>115</v>
      </c>
      <c r="C112" s="7">
        <v>78</v>
      </c>
      <c r="D112" s="7">
        <v>73</v>
      </c>
      <c r="E112" s="7">
        <v>77</v>
      </c>
      <c r="F112" s="7">
        <v>79</v>
      </c>
    </row>
    <row r="113" spans="1:6" x14ac:dyDescent="0.25">
      <c r="A113" s="2">
        <v>31</v>
      </c>
      <c r="B113" s="2" t="s">
        <v>36</v>
      </c>
      <c r="C113" s="6">
        <v>45</v>
      </c>
      <c r="D113" s="6">
        <v>42</v>
      </c>
      <c r="E113" s="6">
        <v>40</v>
      </c>
      <c r="F113" s="6">
        <v>41</v>
      </c>
    </row>
    <row r="114" spans="1:6" x14ac:dyDescent="0.25">
      <c r="A114" s="2">
        <v>32</v>
      </c>
      <c r="B114" s="2" t="s">
        <v>65</v>
      </c>
      <c r="C114" s="6">
        <v>55</v>
      </c>
      <c r="D114" s="6">
        <v>58</v>
      </c>
      <c r="E114" s="6">
        <v>54</v>
      </c>
      <c r="F114" s="6">
        <v>56</v>
      </c>
    </row>
    <row r="115" spans="1:6" x14ac:dyDescent="0.25">
      <c r="A115" s="2">
        <v>33</v>
      </c>
      <c r="B115" s="2" t="s">
        <v>115</v>
      </c>
      <c r="C115" s="6">
        <v>50</v>
      </c>
      <c r="D115" s="6">
        <v>44</v>
      </c>
      <c r="E115" s="6">
        <v>45</v>
      </c>
      <c r="F115" s="6">
        <v>47</v>
      </c>
    </row>
    <row r="116" spans="1:6" x14ac:dyDescent="0.25">
      <c r="A116" s="2">
        <v>34</v>
      </c>
      <c r="B116" s="2" t="s">
        <v>116</v>
      </c>
      <c r="C116" s="6">
        <v>72</v>
      </c>
      <c r="D116" s="6">
        <v>75</v>
      </c>
      <c r="E116" s="6">
        <v>70</v>
      </c>
      <c r="F116" s="6">
        <v>78</v>
      </c>
    </row>
    <row r="117" spans="1:6" x14ac:dyDescent="0.25">
      <c r="A117" s="2">
        <v>35</v>
      </c>
      <c r="B117" s="2" t="s">
        <v>53</v>
      </c>
      <c r="C117" s="6">
        <v>73</v>
      </c>
      <c r="D117" s="6">
        <v>76</v>
      </c>
      <c r="E117" s="6">
        <v>73</v>
      </c>
      <c r="F117" s="6">
        <v>75</v>
      </c>
    </row>
    <row r="118" spans="1:6" x14ac:dyDescent="0.25">
      <c r="A118" s="2">
        <v>36</v>
      </c>
      <c r="B118" s="2" t="s">
        <v>18</v>
      </c>
      <c r="C118" s="6">
        <v>45</v>
      </c>
      <c r="D118" s="6">
        <v>42</v>
      </c>
      <c r="E118" s="6">
        <v>36</v>
      </c>
      <c r="F118" s="6">
        <v>41</v>
      </c>
    </row>
    <row r="119" spans="1:6" x14ac:dyDescent="0.25">
      <c r="A119" s="2">
        <v>37</v>
      </c>
      <c r="B119" s="2" t="s">
        <v>117</v>
      </c>
      <c r="C119" s="6">
        <v>55</v>
      </c>
      <c r="D119" s="6">
        <v>58</v>
      </c>
      <c r="E119" s="6">
        <v>54</v>
      </c>
      <c r="F119" s="6">
        <v>58</v>
      </c>
    </row>
    <row r="120" spans="1:6" x14ac:dyDescent="0.25">
      <c r="A120" s="2">
        <v>38</v>
      </c>
      <c r="B120" s="2" t="s">
        <v>118</v>
      </c>
      <c r="C120" s="6">
        <v>48</v>
      </c>
      <c r="D120" s="6">
        <v>45</v>
      </c>
      <c r="E120" s="6">
        <v>45</v>
      </c>
      <c r="F120" s="6">
        <v>47</v>
      </c>
    </row>
    <row r="121" spans="1:6" x14ac:dyDescent="0.25">
      <c r="A121" s="2">
        <v>39</v>
      </c>
      <c r="B121" s="2" t="s">
        <v>108</v>
      </c>
      <c r="C121" s="6">
        <v>71</v>
      </c>
      <c r="D121" s="6">
        <v>73</v>
      </c>
      <c r="E121" s="6">
        <v>71</v>
      </c>
      <c r="F121" s="6">
        <v>77</v>
      </c>
    </row>
    <row r="122" spans="1:6" x14ac:dyDescent="0.25">
      <c r="A122" s="2">
        <v>40</v>
      </c>
      <c r="B122" s="2" t="s">
        <v>59</v>
      </c>
      <c r="C122" s="6">
        <v>73</v>
      </c>
      <c r="D122" s="6">
        <v>74</v>
      </c>
      <c r="E122" s="6">
        <v>73</v>
      </c>
      <c r="F122" s="6">
        <v>76</v>
      </c>
    </row>
    <row r="123" spans="1:6" x14ac:dyDescent="0.25">
      <c r="A123" s="2">
        <v>41</v>
      </c>
      <c r="B123" s="2" t="s">
        <v>61</v>
      </c>
      <c r="C123" s="6">
        <v>55</v>
      </c>
      <c r="D123" s="6">
        <v>56</v>
      </c>
      <c r="E123" s="6">
        <v>54</v>
      </c>
      <c r="F123" s="6">
        <v>58</v>
      </c>
    </row>
    <row r="124" spans="1:6" x14ac:dyDescent="0.25">
      <c r="A124" s="2">
        <v>42</v>
      </c>
      <c r="B124" s="2" t="s">
        <v>119</v>
      </c>
      <c r="C124" s="6">
        <v>83</v>
      </c>
      <c r="D124" s="6">
        <v>82</v>
      </c>
      <c r="E124" s="6">
        <v>81</v>
      </c>
      <c r="F124" s="6">
        <v>85</v>
      </c>
    </row>
    <row r="125" spans="1:6" x14ac:dyDescent="0.25">
      <c r="B125" s="2"/>
    </row>
    <row r="126" spans="1:6" x14ac:dyDescent="0.25">
      <c r="B126" s="2"/>
    </row>
    <row r="127" spans="1:6" x14ac:dyDescent="0.25">
      <c r="B127" s="2"/>
    </row>
    <row r="128" spans="1:6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</sheetData>
  <mergeCells count="11">
    <mergeCell ref="N3:O3"/>
    <mergeCell ref="N4:O4"/>
    <mergeCell ref="N5:O5"/>
    <mergeCell ref="H1:M1"/>
    <mergeCell ref="A1:B1"/>
    <mergeCell ref="C1:F1"/>
    <mergeCell ref="A82:F82"/>
    <mergeCell ref="A37:F37"/>
    <mergeCell ref="H3:H5"/>
    <mergeCell ref="H6:H8"/>
    <mergeCell ref="H9:H11"/>
  </mergeCells>
  <conditionalFormatting sqref="C3:F36">
    <cfRule type="cellIs" dxfId="15" priority="8" operator="greaterThan">
      <formula>71</formula>
    </cfRule>
    <cfRule type="cellIs" dxfId="14" priority="9" operator="between">
      <formula>45</formula>
      <formula>71</formula>
    </cfRule>
    <cfRule type="cellIs" dxfId="13" priority="10" operator="lessThan">
      <formula>45</formula>
    </cfRule>
  </conditionalFormatting>
  <conditionalFormatting sqref="C38:F81">
    <cfRule type="cellIs" dxfId="12" priority="5" operator="greaterThan">
      <formula>70</formula>
    </cfRule>
    <cfRule type="cellIs" dxfId="11" priority="6" operator="between">
      <formula>45</formula>
      <formula>70</formula>
    </cfRule>
    <cfRule type="cellIs" dxfId="10" priority="7" operator="lessThan">
      <formula>45</formula>
    </cfRule>
  </conditionalFormatting>
  <conditionalFormatting sqref="C83:F124">
    <cfRule type="cellIs" dxfId="9" priority="1" operator="lessThan">
      <formula>41</formula>
    </cfRule>
    <cfRule type="cellIs" dxfId="8" priority="2" operator="between">
      <formula>41</formula>
      <formula>71</formula>
    </cfRule>
    <cfRule type="cellIs" dxfId="7" priority="3" operator="greaterThan">
      <formula>71</formula>
    </cfRule>
    <cfRule type="cellIs" dxfId="6" priority="4" operator="lessThan">
      <formula>41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2020-2021 уч.г</vt:lpstr>
      <vt:lpstr>2021-2022 уч.г</vt:lpstr>
      <vt:lpstr>2022-2023 уч.г</vt:lpstr>
      <vt:lpstr>2023-2024 уч.г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dcterms:created xsi:type="dcterms:W3CDTF">2010-03-22T14:26:25Z</dcterms:created>
  <dcterms:modified xsi:type="dcterms:W3CDTF">2025-01-20T18:03:09Z</dcterms:modified>
</cp:coreProperties>
</file>